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28933C8E-1FA9-4D0E-9EF3-C1D9DA4739E1}" xr6:coauthVersionLast="47" xr6:coauthVersionMax="47" xr10:uidLastSave="{00000000-0000-0000-0000-000000000000}"/>
  <workbookProtection workbookAlgorithmName="SHA-512" workbookHashValue="FZKcbkANzET5V8WLBNvzcgCXhwMbWX2acL6YAhRmj+yNWLU2JDHG0FmVQorJjkowElygRmL5V2HvIfdmTXurfg==" workbookSaltValue="0rYeyr6BLMCIHE7c2cpnUw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BUF" sheetId="2" r:id="rId2"/>
    <sheet name="NMA" sheetId="3" r:id="rId3"/>
    <sheet name="EC101" sheetId="4" r:id="rId4"/>
    <sheet name="EC102" sheetId="5" r:id="rId5"/>
    <sheet name="EC104" sheetId="6" r:id="rId6"/>
    <sheet name="EC105" sheetId="7" r:id="rId7"/>
    <sheet name="EC106" sheetId="8" r:id="rId8"/>
    <sheet name="EC108" sheetId="9" r:id="rId9"/>
    <sheet name="EC109" sheetId="10" r:id="rId10"/>
    <sheet name="DC10" sheetId="11" r:id="rId11"/>
    <sheet name="EC121" sheetId="12" r:id="rId12"/>
    <sheet name="EC122" sheetId="13" r:id="rId13"/>
    <sheet name="EC123" sheetId="14" r:id="rId14"/>
    <sheet name="EC124" sheetId="15" r:id="rId15"/>
    <sheet name="EC126" sheetId="16" r:id="rId16"/>
    <sheet name="EC129" sheetId="17" r:id="rId17"/>
    <sheet name="DC12" sheetId="18" r:id="rId18"/>
    <sheet name="EC131" sheetId="19" r:id="rId19"/>
    <sheet name="EC135" sheetId="20" r:id="rId20"/>
    <sheet name="EC136" sheetId="21" r:id="rId21"/>
    <sheet name="EC137" sheetId="22" r:id="rId22"/>
    <sheet name="EC138" sheetId="23" r:id="rId23"/>
    <sheet name="EC139" sheetId="24" r:id="rId24"/>
    <sheet name="DC13" sheetId="25" r:id="rId25"/>
    <sheet name="EC141" sheetId="26" r:id="rId26"/>
    <sheet name="EC142" sheetId="27" r:id="rId27"/>
    <sheet name="EC145" sheetId="28" r:id="rId28"/>
    <sheet name="DC14" sheetId="29" r:id="rId29"/>
    <sheet name="EC153" sheetId="30" r:id="rId30"/>
    <sheet name="EC154" sheetId="31" r:id="rId31"/>
    <sheet name="EC155" sheetId="32" r:id="rId32"/>
    <sheet name="EC156" sheetId="33" r:id="rId33"/>
    <sheet name="EC157" sheetId="34" r:id="rId34"/>
    <sheet name="DC15" sheetId="35" r:id="rId35"/>
    <sheet name="EC441" sheetId="36" r:id="rId36"/>
    <sheet name="EC442" sheetId="37" r:id="rId37"/>
    <sheet name="EC443" sheetId="38" r:id="rId38"/>
    <sheet name="EC444" sheetId="39" r:id="rId39"/>
    <sheet name="DC44" sheetId="40" r:id="rId40"/>
  </sheets>
  <definedNames>
    <definedName name="_xlnm.Print_Area" localSheetId="1">BUF!$A$1:$X$128</definedName>
    <definedName name="_xlnm.Print_Area" localSheetId="10">'DC10'!$A$1:$X$128</definedName>
    <definedName name="_xlnm.Print_Area" localSheetId="17">'DC12'!$A$1:$X$128</definedName>
    <definedName name="_xlnm.Print_Area" localSheetId="24">'DC13'!$A$1:$X$128</definedName>
    <definedName name="_xlnm.Print_Area" localSheetId="28">'DC14'!$A$1:$X$128</definedName>
    <definedName name="_xlnm.Print_Area" localSheetId="34">'DC15'!$A$1:$X$128</definedName>
    <definedName name="_xlnm.Print_Area" localSheetId="39">'DC44'!$A$1:$X$128</definedName>
    <definedName name="_xlnm.Print_Area" localSheetId="3">'EC101'!$A$1:$X$128</definedName>
    <definedName name="_xlnm.Print_Area" localSheetId="4">'EC102'!$A$1:$X$128</definedName>
    <definedName name="_xlnm.Print_Area" localSheetId="5">'EC104'!$A$1:$X$128</definedName>
    <definedName name="_xlnm.Print_Area" localSheetId="6">'EC105'!$A$1:$X$128</definedName>
    <definedName name="_xlnm.Print_Area" localSheetId="7">'EC106'!$A$1:$X$128</definedName>
    <definedName name="_xlnm.Print_Area" localSheetId="8">'EC108'!$A$1:$X$128</definedName>
    <definedName name="_xlnm.Print_Area" localSheetId="9">'EC109'!$A$1:$X$128</definedName>
    <definedName name="_xlnm.Print_Area" localSheetId="11">'EC121'!$A$1:$X$128</definedName>
    <definedName name="_xlnm.Print_Area" localSheetId="12">'EC122'!$A$1:$X$128</definedName>
    <definedName name="_xlnm.Print_Area" localSheetId="13">'EC123'!$A$1:$X$128</definedName>
    <definedName name="_xlnm.Print_Area" localSheetId="14">'EC124'!$A$1:$X$128</definedName>
    <definedName name="_xlnm.Print_Area" localSheetId="15">'EC126'!$A$1:$X$128</definedName>
    <definedName name="_xlnm.Print_Area" localSheetId="16">'EC129'!$A$1:$X$128</definedName>
    <definedName name="_xlnm.Print_Area" localSheetId="18">'EC131'!$A$1:$X$128</definedName>
    <definedName name="_xlnm.Print_Area" localSheetId="19">'EC135'!$A$1:$X$128</definedName>
    <definedName name="_xlnm.Print_Area" localSheetId="20">'EC136'!$A$1:$X$128</definedName>
    <definedName name="_xlnm.Print_Area" localSheetId="21">'EC137'!$A$1:$X$128</definedName>
    <definedName name="_xlnm.Print_Area" localSheetId="22">'EC138'!$A$1:$X$128</definedName>
    <definedName name="_xlnm.Print_Area" localSheetId="23">'EC139'!$A$1:$X$128</definedName>
    <definedName name="_xlnm.Print_Area" localSheetId="25">'EC141'!$A$1:$X$128</definedName>
    <definedName name="_xlnm.Print_Area" localSheetId="26">'EC142'!$A$1:$X$128</definedName>
    <definedName name="_xlnm.Print_Area" localSheetId="27">'EC145'!$A$1:$X$128</definedName>
    <definedName name="_xlnm.Print_Area" localSheetId="29">'EC153'!$A$1:$X$128</definedName>
    <definedName name="_xlnm.Print_Area" localSheetId="30">'EC154'!$A$1:$X$128</definedName>
    <definedName name="_xlnm.Print_Area" localSheetId="31">'EC155'!$A$1:$X$128</definedName>
    <definedName name="_xlnm.Print_Area" localSheetId="32">'EC156'!$A$1:$X$128</definedName>
    <definedName name="_xlnm.Print_Area" localSheetId="33">'EC157'!$A$1:$X$128</definedName>
    <definedName name="_xlnm.Print_Area" localSheetId="35">'EC441'!$A$1:$X$128</definedName>
    <definedName name="_xlnm.Print_Area" localSheetId="36">'EC442'!$A$1:$X$128</definedName>
    <definedName name="_xlnm.Print_Area" localSheetId="37">'EC443'!$A$1:$X$128</definedName>
    <definedName name="_xlnm.Print_Area" localSheetId="38">'EC444'!$A$1:$X$128</definedName>
    <definedName name="_xlnm.Print_Area" localSheetId="2">NMA!$A$1:$X$128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G115" i="2" s="1"/>
  <c r="F87" i="2"/>
  <c r="F115" i="2" s="1"/>
  <c r="D87" i="2"/>
  <c r="D115" i="2" s="1"/>
  <c r="C87" i="2"/>
  <c r="B87" i="2"/>
  <c r="B115" i="2" s="1"/>
  <c r="O87" i="3"/>
  <c r="N87" i="3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I115" i="3" s="1"/>
  <c r="H87" i="3"/>
  <c r="H115" i="3" s="1"/>
  <c r="G87" i="3"/>
  <c r="G115" i="3" s="1"/>
  <c r="F87" i="3"/>
  <c r="D87" i="3"/>
  <c r="C87" i="3"/>
  <c r="B87" i="3"/>
  <c r="B115" i="3" s="1"/>
  <c r="O87" i="4"/>
  <c r="N87" i="4"/>
  <c r="M87" i="4"/>
  <c r="L87" i="4"/>
  <c r="K87" i="4"/>
  <c r="J87" i="4"/>
  <c r="J115" i="4" s="1"/>
  <c r="I87" i="4"/>
  <c r="I115" i="4" s="1"/>
  <c r="H87" i="4"/>
  <c r="H115" i="4" s="1"/>
  <c r="G87" i="4"/>
  <c r="G115" i="4" s="1"/>
  <c r="F87" i="4"/>
  <c r="F115" i="4" s="1"/>
  <c r="D87" i="4"/>
  <c r="D115" i="4" s="1"/>
  <c r="C87" i="4"/>
  <c r="C115" i="4" s="1"/>
  <c r="B87" i="4"/>
  <c r="B115" i="4" s="1"/>
  <c r="O87" i="5"/>
  <c r="O114" i="5" s="1"/>
  <c r="N87" i="5"/>
  <c r="N114" i="5" s="1"/>
  <c r="M87" i="5"/>
  <c r="L87" i="5"/>
  <c r="L115" i="5" s="1"/>
  <c r="R115" i="5" s="1"/>
  <c r="K87" i="5"/>
  <c r="J87" i="5"/>
  <c r="I87" i="5"/>
  <c r="H87" i="5"/>
  <c r="G87" i="5"/>
  <c r="F87" i="5"/>
  <c r="D87" i="5"/>
  <c r="C87" i="5"/>
  <c r="B87" i="5"/>
  <c r="O87" i="6"/>
  <c r="O115" i="6" s="1"/>
  <c r="N87" i="6"/>
  <c r="N115" i="6" s="1"/>
  <c r="M87" i="6"/>
  <c r="M115" i="6" s="1"/>
  <c r="S115" i="6" s="1"/>
  <c r="L87" i="6"/>
  <c r="K87" i="6"/>
  <c r="K115" i="6" s="1"/>
  <c r="J87" i="6"/>
  <c r="J115" i="6" s="1"/>
  <c r="I87" i="6"/>
  <c r="I115" i="6" s="1"/>
  <c r="H87" i="6"/>
  <c r="H115" i="6" s="1"/>
  <c r="G87" i="6"/>
  <c r="F87" i="6"/>
  <c r="F115" i="6" s="1"/>
  <c r="D87" i="6"/>
  <c r="C87" i="6"/>
  <c r="C115" i="6" s="1"/>
  <c r="B87" i="6"/>
  <c r="B115" i="6" s="1"/>
  <c r="O87" i="7"/>
  <c r="O114" i="7" s="1"/>
  <c r="N87" i="7"/>
  <c r="M87" i="7"/>
  <c r="L87" i="7"/>
  <c r="K87" i="7"/>
  <c r="J87" i="7"/>
  <c r="I87" i="7"/>
  <c r="H87" i="7"/>
  <c r="G87" i="7"/>
  <c r="F87" i="7"/>
  <c r="D87" i="7"/>
  <c r="D115" i="7" s="1"/>
  <c r="C87" i="7"/>
  <c r="C115" i="7" s="1"/>
  <c r="B87" i="7"/>
  <c r="B115" i="7" s="1"/>
  <c r="O87" i="8"/>
  <c r="O115" i="8" s="1"/>
  <c r="N87" i="8"/>
  <c r="N115" i="8" s="1"/>
  <c r="M87" i="8"/>
  <c r="M115" i="8" s="1"/>
  <c r="S115" i="8" s="1"/>
  <c r="L87" i="8"/>
  <c r="K87" i="8"/>
  <c r="K115" i="8" s="1"/>
  <c r="J87" i="8"/>
  <c r="I87" i="8"/>
  <c r="I115" i="8" s="1"/>
  <c r="H87" i="8"/>
  <c r="H115" i="8" s="1"/>
  <c r="G87" i="8"/>
  <c r="F87" i="8"/>
  <c r="D87" i="8"/>
  <c r="C87" i="8"/>
  <c r="B87" i="8"/>
  <c r="O87" i="9"/>
  <c r="O114" i="9" s="1"/>
  <c r="N87" i="9"/>
  <c r="M87" i="9"/>
  <c r="L87" i="9"/>
  <c r="K87" i="9"/>
  <c r="K115" i="9" s="1"/>
  <c r="J87" i="9"/>
  <c r="J115" i="9" s="1"/>
  <c r="I87" i="9"/>
  <c r="I115" i="9" s="1"/>
  <c r="H87" i="9"/>
  <c r="H115" i="9" s="1"/>
  <c r="G87" i="9"/>
  <c r="F87" i="9"/>
  <c r="F115" i="9" s="1"/>
  <c r="D87" i="9"/>
  <c r="D115" i="9" s="1"/>
  <c r="C87" i="9"/>
  <c r="B87" i="9"/>
  <c r="B115" i="9" s="1"/>
  <c r="O87" i="10"/>
  <c r="N87" i="10"/>
  <c r="M87" i="10"/>
  <c r="L87" i="10"/>
  <c r="K87" i="10"/>
  <c r="J87" i="10"/>
  <c r="J115" i="10" s="1"/>
  <c r="I87" i="10"/>
  <c r="H87" i="10"/>
  <c r="G87" i="10"/>
  <c r="F87" i="10"/>
  <c r="F115" i="10" s="1"/>
  <c r="D87" i="10"/>
  <c r="C87" i="10"/>
  <c r="B87" i="10"/>
  <c r="O87" i="11"/>
  <c r="O115" i="11" s="1"/>
  <c r="N87" i="11"/>
  <c r="M87" i="11"/>
  <c r="M115" i="11" s="1"/>
  <c r="S115" i="11" s="1"/>
  <c r="L87" i="11"/>
  <c r="L115" i="11" s="1"/>
  <c r="R115" i="11" s="1"/>
  <c r="K87" i="11"/>
  <c r="K115" i="11" s="1"/>
  <c r="J87" i="11"/>
  <c r="J115" i="11" s="1"/>
  <c r="I87" i="11"/>
  <c r="H87" i="11"/>
  <c r="H115" i="11" s="1"/>
  <c r="G87" i="11"/>
  <c r="G115" i="11" s="1"/>
  <c r="F87" i="11"/>
  <c r="F115" i="11" s="1"/>
  <c r="D87" i="11"/>
  <c r="D115" i="11" s="1"/>
  <c r="C87" i="11"/>
  <c r="C115" i="11" s="1"/>
  <c r="B87" i="11"/>
  <c r="O87" i="12"/>
  <c r="N87" i="12"/>
  <c r="N114" i="12" s="1"/>
  <c r="M87" i="12"/>
  <c r="L87" i="12"/>
  <c r="K87" i="12"/>
  <c r="J87" i="12"/>
  <c r="I87" i="12"/>
  <c r="H87" i="12"/>
  <c r="H115" i="12" s="1"/>
  <c r="G87" i="12"/>
  <c r="F87" i="12"/>
  <c r="F115" i="12" s="1"/>
  <c r="D87" i="12"/>
  <c r="C87" i="12"/>
  <c r="C115" i="12" s="1"/>
  <c r="B87" i="12"/>
  <c r="O87" i="13"/>
  <c r="N87" i="13"/>
  <c r="N114" i="13" s="1"/>
  <c r="M87" i="13"/>
  <c r="M115" i="13" s="1"/>
  <c r="S115" i="13" s="1"/>
  <c r="L87" i="13"/>
  <c r="L115" i="13" s="1"/>
  <c r="R115" i="13" s="1"/>
  <c r="K87" i="13"/>
  <c r="K115" i="13" s="1"/>
  <c r="J87" i="13"/>
  <c r="J115" i="13" s="1"/>
  <c r="I87" i="13"/>
  <c r="I115" i="13" s="1"/>
  <c r="H87" i="13"/>
  <c r="G87" i="13"/>
  <c r="F87" i="13"/>
  <c r="D87" i="13"/>
  <c r="D115" i="13" s="1"/>
  <c r="C87" i="13"/>
  <c r="B87" i="13"/>
  <c r="O87" i="14"/>
  <c r="N87" i="14"/>
  <c r="M87" i="14"/>
  <c r="L87" i="14"/>
  <c r="K87" i="14"/>
  <c r="J87" i="14"/>
  <c r="J115" i="14" s="1"/>
  <c r="I87" i="14"/>
  <c r="I115" i="14" s="1"/>
  <c r="H87" i="14"/>
  <c r="H115" i="14" s="1"/>
  <c r="G87" i="14"/>
  <c r="G115" i="14" s="1"/>
  <c r="F87" i="14"/>
  <c r="D87" i="14"/>
  <c r="D115" i="14" s="1"/>
  <c r="C87" i="14"/>
  <c r="C115" i="14" s="1"/>
  <c r="B87" i="14"/>
  <c r="B115" i="14" s="1"/>
  <c r="O87" i="15"/>
  <c r="O114" i="15" s="1"/>
  <c r="N87" i="15"/>
  <c r="N115" i="15" s="1"/>
  <c r="M87" i="15"/>
  <c r="M115" i="15" s="1"/>
  <c r="S115" i="15" s="1"/>
  <c r="L87" i="15"/>
  <c r="K87" i="15"/>
  <c r="J87" i="15"/>
  <c r="I87" i="15"/>
  <c r="H87" i="15"/>
  <c r="G87" i="15"/>
  <c r="F87" i="15"/>
  <c r="D87" i="15"/>
  <c r="C87" i="15"/>
  <c r="C115" i="15" s="1"/>
  <c r="B87" i="15"/>
  <c r="B115" i="15" s="1"/>
  <c r="O87" i="16"/>
  <c r="N87" i="16"/>
  <c r="M87" i="16"/>
  <c r="M115" i="16" s="1"/>
  <c r="S115" i="16" s="1"/>
  <c r="L87" i="16"/>
  <c r="L115" i="16" s="1"/>
  <c r="R115" i="16" s="1"/>
  <c r="K87" i="16"/>
  <c r="J87" i="16"/>
  <c r="I87" i="16"/>
  <c r="I115" i="16" s="1"/>
  <c r="H87" i="16"/>
  <c r="G87" i="16"/>
  <c r="G115" i="16" s="1"/>
  <c r="F87" i="16"/>
  <c r="F115" i="16" s="1"/>
  <c r="D87" i="16"/>
  <c r="C87" i="16"/>
  <c r="B87" i="16"/>
  <c r="O87" i="17"/>
  <c r="O114" i="17" s="1"/>
  <c r="N87" i="17"/>
  <c r="N114" i="17" s="1"/>
  <c r="M87" i="17"/>
  <c r="L87" i="17"/>
  <c r="K87" i="17"/>
  <c r="J87" i="17"/>
  <c r="I87" i="17"/>
  <c r="I115" i="17" s="1"/>
  <c r="H87" i="17"/>
  <c r="H115" i="17" s="1"/>
  <c r="G87" i="17"/>
  <c r="G115" i="17" s="1"/>
  <c r="F87" i="17"/>
  <c r="D87" i="17"/>
  <c r="C87" i="17"/>
  <c r="B87" i="17"/>
  <c r="B115" i="17" s="1"/>
  <c r="O87" i="18"/>
  <c r="N87" i="18"/>
  <c r="M87" i="18"/>
  <c r="M115" i="18" s="1"/>
  <c r="S115" i="18" s="1"/>
  <c r="L87" i="18"/>
  <c r="L115" i="18" s="1"/>
  <c r="R115" i="18" s="1"/>
  <c r="K87" i="18"/>
  <c r="K115" i="18" s="1"/>
  <c r="J87" i="18"/>
  <c r="I87" i="18"/>
  <c r="H87" i="18"/>
  <c r="G87" i="18"/>
  <c r="G115" i="18" s="1"/>
  <c r="F87" i="18"/>
  <c r="F115" i="18" s="1"/>
  <c r="D87" i="18"/>
  <c r="D115" i="18" s="1"/>
  <c r="C87" i="18"/>
  <c r="B87" i="18"/>
  <c r="O87" i="19"/>
  <c r="N87" i="19"/>
  <c r="M87" i="19"/>
  <c r="M115" i="19" s="1"/>
  <c r="S115" i="19" s="1"/>
  <c r="L87" i="19"/>
  <c r="L115" i="19" s="1"/>
  <c r="R115" i="19" s="1"/>
  <c r="K87" i="19"/>
  <c r="K115" i="19" s="1"/>
  <c r="J87" i="19"/>
  <c r="I87" i="19"/>
  <c r="H87" i="19"/>
  <c r="G87" i="19"/>
  <c r="G115" i="19" s="1"/>
  <c r="F87" i="19"/>
  <c r="F115" i="19" s="1"/>
  <c r="D87" i="19"/>
  <c r="C87" i="19"/>
  <c r="B87" i="19"/>
  <c r="O87" i="20"/>
  <c r="O114" i="20" s="1"/>
  <c r="N87" i="20"/>
  <c r="N114" i="20" s="1"/>
  <c r="M87" i="20"/>
  <c r="M115" i="20" s="1"/>
  <c r="S115" i="20" s="1"/>
  <c r="L87" i="20"/>
  <c r="K87" i="20"/>
  <c r="K115" i="20" s="1"/>
  <c r="J87" i="20"/>
  <c r="I87" i="20"/>
  <c r="I115" i="20" s="1"/>
  <c r="H87" i="20"/>
  <c r="G87" i="20"/>
  <c r="F87" i="20"/>
  <c r="D87" i="20"/>
  <c r="C87" i="20"/>
  <c r="C115" i="20" s="1"/>
  <c r="B87" i="20"/>
  <c r="B115" i="20" s="1"/>
  <c r="O87" i="21"/>
  <c r="N87" i="21"/>
  <c r="M87" i="21"/>
  <c r="L87" i="21"/>
  <c r="K87" i="21"/>
  <c r="K115" i="21" s="1"/>
  <c r="J87" i="21"/>
  <c r="I87" i="21"/>
  <c r="I115" i="21" s="1"/>
  <c r="H87" i="21"/>
  <c r="H115" i="21" s="1"/>
  <c r="G87" i="21"/>
  <c r="G115" i="21" s="1"/>
  <c r="F87" i="21"/>
  <c r="F115" i="21" s="1"/>
  <c r="D87" i="21"/>
  <c r="D115" i="21" s="1"/>
  <c r="C87" i="21"/>
  <c r="C115" i="21" s="1"/>
  <c r="B87" i="21"/>
  <c r="B115" i="21" s="1"/>
  <c r="O87" i="22"/>
  <c r="O115" i="22" s="1"/>
  <c r="N87" i="22"/>
  <c r="N115" i="22" s="1"/>
  <c r="M87" i="22"/>
  <c r="M115" i="22" s="1"/>
  <c r="S115" i="22" s="1"/>
  <c r="L87" i="22"/>
  <c r="L115" i="22" s="1"/>
  <c r="R115" i="22" s="1"/>
  <c r="K87" i="22"/>
  <c r="J87" i="22"/>
  <c r="I87" i="22"/>
  <c r="H87" i="22"/>
  <c r="H115" i="22" s="1"/>
  <c r="G87" i="22"/>
  <c r="F87" i="22"/>
  <c r="D87" i="22"/>
  <c r="C87" i="22"/>
  <c r="B87" i="22"/>
  <c r="O87" i="23"/>
  <c r="O114" i="23" s="1"/>
  <c r="N87" i="23"/>
  <c r="N114" i="23" s="1"/>
  <c r="M87" i="23"/>
  <c r="L87" i="23"/>
  <c r="L115" i="23" s="1"/>
  <c r="R115" i="23" s="1"/>
  <c r="K87" i="23"/>
  <c r="K115" i="23" s="1"/>
  <c r="J87" i="23"/>
  <c r="I87" i="23"/>
  <c r="H87" i="23"/>
  <c r="G87" i="23"/>
  <c r="F87" i="23"/>
  <c r="F115" i="23" s="1"/>
  <c r="D87" i="23"/>
  <c r="C87" i="23"/>
  <c r="C115" i="23" s="1"/>
  <c r="B87" i="23"/>
  <c r="B115" i="23" s="1"/>
  <c r="O87" i="24"/>
  <c r="N87" i="24"/>
  <c r="M87" i="24"/>
  <c r="L87" i="24"/>
  <c r="L115" i="24" s="1"/>
  <c r="R115" i="24" s="1"/>
  <c r="K87" i="24"/>
  <c r="J87" i="24"/>
  <c r="I87" i="24"/>
  <c r="H87" i="24"/>
  <c r="G87" i="24"/>
  <c r="F87" i="24"/>
  <c r="F115" i="24" s="1"/>
  <c r="D87" i="24"/>
  <c r="D115" i="24" s="1"/>
  <c r="C87" i="24"/>
  <c r="C115" i="24" s="1"/>
  <c r="B87" i="24"/>
  <c r="O87" i="25"/>
  <c r="O115" i="25" s="1"/>
  <c r="N87" i="25"/>
  <c r="N115" i="25" s="1"/>
  <c r="M87" i="25"/>
  <c r="M115" i="25" s="1"/>
  <c r="S115" i="25" s="1"/>
  <c r="L87" i="25"/>
  <c r="L115" i="25" s="1"/>
  <c r="R115" i="25" s="1"/>
  <c r="K87" i="25"/>
  <c r="J87" i="25"/>
  <c r="J115" i="25" s="1"/>
  <c r="I87" i="25"/>
  <c r="H87" i="25"/>
  <c r="H115" i="25" s="1"/>
  <c r="G87" i="25"/>
  <c r="G115" i="25" s="1"/>
  <c r="F87" i="25"/>
  <c r="D87" i="25"/>
  <c r="C87" i="25"/>
  <c r="B87" i="25"/>
  <c r="O87" i="26"/>
  <c r="O114" i="26" s="1"/>
  <c r="N87" i="26"/>
  <c r="N114" i="26" s="1"/>
  <c r="M87" i="26"/>
  <c r="L87" i="26"/>
  <c r="K87" i="26"/>
  <c r="J87" i="26"/>
  <c r="J115" i="26" s="1"/>
  <c r="I87" i="26"/>
  <c r="I115" i="26" s="1"/>
  <c r="H87" i="26"/>
  <c r="G87" i="26"/>
  <c r="F87" i="26"/>
  <c r="F115" i="26" s="1"/>
  <c r="D87" i="26"/>
  <c r="D115" i="26" s="1"/>
  <c r="C87" i="26"/>
  <c r="C115" i="26" s="1"/>
  <c r="B87" i="26"/>
  <c r="B115" i="26" s="1"/>
  <c r="O87" i="27"/>
  <c r="O114" i="27" s="1"/>
  <c r="N87" i="27"/>
  <c r="N114" i="27" s="1"/>
  <c r="M87" i="27"/>
  <c r="M115" i="27" s="1"/>
  <c r="S115" i="27" s="1"/>
  <c r="L87" i="27"/>
  <c r="L115" i="27" s="1"/>
  <c r="R115" i="27" s="1"/>
  <c r="K87" i="27"/>
  <c r="K115" i="27" s="1"/>
  <c r="J87" i="27"/>
  <c r="I87" i="27"/>
  <c r="H87" i="27"/>
  <c r="G87" i="27"/>
  <c r="G115" i="27" s="1"/>
  <c r="F87" i="27"/>
  <c r="D87" i="27"/>
  <c r="C87" i="27"/>
  <c r="B87" i="27"/>
  <c r="O87" i="28"/>
  <c r="O114" i="28" s="1"/>
  <c r="N87" i="28"/>
  <c r="M87" i="28"/>
  <c r="M115" i="28" s="1"/>
  <c r="S115" i="28" s="1"/>
  <c r="L87" i="28"/>
  <c r="K87" i="28"/>
  <c r="K115" i="28" s="1"/>
  <c r="J87" i="28"/>
  <c r="J115" i="28" s="1"/>
  <c r="I87" i="28"/>
  <c r="H87" i="28"/>
  <c r="H115" i="28" s="1"/>
  <c r="G87" i="28"/>
  <c r="G115" i="28" s="1"/>
  <c r="F87" i="28"/>
  <c r="F115" i="28" s="1"/>
  <c r="D87" i="28"/>
  <c r="D115" i="28" s="1"/>
  <c r="C87" i="28"/>
  <c r="C115" i="28" s="1"/>
  <c r="B87" i="28"/>
  <c r="B115" i="28" s="1"/>
  <c r="O87" i="29"/>
  <c r="O115" i="29" s="1"/>
  <c r="N87" i="29"/>
  <c r="M87" i="29"/>
  <c r="L87" i="29"/>
  <c r="K87" i="29"/>
  <c r="J87" i="29"/>
  <c r="I87" i="29"/>
  <c r="I115" i="29" s="1"/>
  <c r="H87" i="29"/>
  <c r="G87" i="29"/>
  <c r="F87" i="29"/>
  <c r="D87" i="29"/>
  <c r="D115" i="29" s="1"/>
  <c r="C87" i="29"/>
  <c r="C115" i="29" s="1"/>
  <c r="B87" i="29"/>
  <c r="O87" i="30"/>
  <c r="O114" i="30" s="1"/>
  <c r="N87" i="30"/>
  <c r="M87" i="30"/>
  <c r="M115" i="30" s="1"/>
  <c r="S115" i="30" s="1"/>
  <c r="L87" i="30"/>
  <c r="K87" i="30"/>
  <c r="K115" i="30" s="1"/>
  <c r="J87" i="30"/>
  <c r="I87" i="30"/>
  <c r="H87" i="30"/>
  <c r="H115" i="30" s="1"/>
  <c r="G87" i="30"/>
  <c r="G115" i="30" s="1"/>
  <c r="F87" i="30"/>
  <c r="F115" i="30" s="1"/>
  <c r="D87" i="30"/>
  <c r="C87" i="30"/>
  <c r="B87" i="30"/>
  <c r="O87" i="31"/>
  <c r="O115" i="31" s="1"/>
  <c r="N87" i="31"/>
  <c r="N115" i="31" s="1"/>
  <c r="M87" i="31"/>
  <c r="M115" i="31" s="1"/>
  <c r="S115" i="31" s="1"/>
  <c r="L87" i="31"/>
  <c r="K87" i="31"/>
  <c r="J87" i="31"/>
  <c r="J115" i="31" s="1"/>
  <c r="I87" i="31"/>
  <c r="I115" i="31" s="1"/>
  <c r="H87" i="31"/>
  <c r="G87" i="31"/>
  <c r="F87" i="31"/>
  <c r="F115" i="31" s="1"/>
  <c r="D87" i="31"/>
  <c r="C87" i="31"/>
  <c r="B87" i="31"/>
  <c r="O87" i="32"/>
  <c r="N87" i="32"/>
  <c r="N114" i="32" s="1"/>
  <c r="M87" i="32"/>
  <c r="L87" i="32"/>
  <c r="K87" i="32"/>
  <c r="K115" i="32" s="1"/>
  <c r="J87" i="32"/>
  <c r="I87" i="32"/>
  <c r="H87" i="32"/>
  <c r="G87" i="32"/>
  <c r="F87" i="32"/>
  <c r="F115" i="32" s="1"/>
  <c r="D87" i="32"/>
  <c r="C87" i="32"/>
  <c r="B87" i="32"/>
  <c r="O87" i="33"/>
  <c r="N87" i="33"/>
  <c r="N115" i="33" s="1"/>
  <c r="M87" i="33"/>
  <c r="M115" i="33" s="1"/>
  <c r="S115" i="33" s="1"/>
  <c r="L87" i="33"/>
  <c r="K87" i="33"/>
  <c r="K115" i="33" s="1"/>
  <c r="J87" i="33"/>
  <c r="J115" i="33" s="1"/>
  <c r="I87" i="33"/>
  <c r="I115" i="33" s="1"/>
  <c r="H87" i="33"/>
  <c r="H115" i="33" s="1"/>
  <c r="G87" i="33"/>
  <c r="G115" i="33" s="1"/>
  <c r="F87" i="33"/>
  <c r="F115" i="33" s="1"/>
  <c r="D87" i="33"/>
  <c r="C87" i="33"/>
  <c r="C115" i="33" s="1"/>
  <c r="B87" i="33"/>
  <c r="O87" i="34"/>
  <c r="O115" i="34" s="1"/>
  <c r="N87" i="34"/>
  <c r="M87" i="34"/>
  <c r="L87" i="34"/>
  <c r="K87" i="34"/>
  <c r="J87" i="34"/>
  <c r="J115" i="34" s="1"/>
  <c r="I87" i="34"/>
  <c r="H87" i="34"/>
  <c r="G87" i="34"/>
  <c r="F87" i="34"/>
  <c r="F115" i="34" s="1"/>
  <c r="D87" i="34"/>
  <c r="D115" i="34" s="1"/>
  <c r="C87" i="34"/>
  <c r="B87" i="34"/>
  <c r="O87" i="35"/>
  <c r="O115" i="35" s="1"/>
  <c r="N87" i="35"/>
  <c r="N114" i="35" s="1"/>
  <c r="M87" i="35"/>
  <c r="L87" i="35"/>
  <c r="K87" i="35"/>
  <c r="J87" i="35"/>
  <c r="I87" i="35"/>
  <c r="I115" i="35" s="1"/>
  <c r="H87" i="35"/>
  <c r="G87" i="35"/>
  <c r="G115" i="35" s="1"/>
  <c r="F87" i="35"/>
  <c r="F115" i="35" s="1"/>
  <c r="D87" i="35"/>
  <c r="D115" i="35" s="1"/>
  <c r="C87" i="35"/>
  <c r="B87" i="35"/>
  <c r="O87" i="36"/>
  <c r="N87" i="36"/>
  <c r="M87" i="36"/>
  <c r="L87" i="36"/>
  <c r="L115" i="36" s="1"/>
  <c r="R115" i="36" s="1"/>
  <c r="K87" i="36"/>
  <c r="J87" i="36"/>
  <c r="J115" i="36" s="1"/>
  <c r="I87" i="36"/>
  <c r="I115" i="36" s="1"/>
  <c r="H87" i="36"/>
  <c r="H115" i="36" s="1"/>
  <c r="G87" i="36"/>
  <c r="F87" i="36"/>
  <c r="F115" i="36" s="1"/>
  <c r="D87" i="36"/>
  <c r="D115" i="36" s="1"/>
  <c r="C87" i="36"/>
  <c r="C115" i="36" s="1"/>
  <c r="B87" i="36"/>
  <c r="B115" i="36" s="1"/>
  <c r="O87" i="37"/>
  <c r="N87" i="37"/>
  <c r="N114" i="37" s="1"/>
  <c r="M87" i="37"/>
  <c r="M115" i="37" s="1"/>
  <c r="S115" i="37" s="1"/>
  <c r="L87" i="37"/>
  <c r="L115" i="37" s="1"/>
  <c r="R115" i="37" s="1"/>
  <c r="K87" i="37"/>
  <c r="K115" i="37" s="1"/>
  <c r="J87" i="37"/>
  <c r="I87" i="37"/>
  <c r="H87" i="37"/>
  <c r="G87" i="37"/>
  <c r="F87" i="37"/>
  <c r="D87" i="37"/>
  <c r="C87" i="37"/>
  <c r="B87" i="37"/>
  <c r="O87" i="38"/>
  <c r="N87" i="38"/>
  <c r="N115" i="38" s="1"/>
  <c r="M87" i="38"/>
  <c r="M115" i="38" s="1"/>
  <c r="S115" i="38" s="1"/>
  <c r="L87" i="38"/>
  <c r="K87" i="38"/>
  <c r="K115" i="38" s="1"/>
  <c r="J87" i="38"/>
  <c r="J115" i="38" s="1"/>
  <c r="I87" i="38"/>
  <c r="I115" i="38" s="1"/>
  <c r="H87" i="38"/>
  <c r="H115" i="38" s="1"/>
  <c r="G87" i="38"/>
  <c r="G115" i="38" s="1"/>
  <c r="F87" i="38"/>
  <c r="D87" i="38"/>
  <c r="D115" i="38" s="1"/>
  <c r="C87" i="38"/>
  <c r="C115" i="38" s="1"/>
  <c r="B87" i="38"/>
  <c r="B115" i="38" s="1"/>
  <c r="O87" i="39"/>
  <c r="O114" i="39" s="1"/>
  <c r="N87" i="39"/>
  <c r="N115" i="39" s="1"/>
  <c r="M87" i="39"/>
  <c r="M115" i="39" s="1"/>
  <c r="S115" i="39" s="1"/>
  <c r="L87" i="39"/>
  <c r="K87" i="39"/>
  <c r="J87" i="39"/>
  <c r="I87" i="39"/>
  <c r="H87" i="39"/>
  <c r="G87" i="39"/>
  <c r="F87" i="39"/>
  <c r="D87" i="39"/>
  <c r="C87" i="39"/>
  <c r="C115" i="39" s="1"/>
  <c r="B87" i="39"/>
  <c r="B115" i="39" s="1"/>
  <c r="O87" i="40"/>
  <c r="N87" i="40"/>
  <c r="M87" i="40"/>
  <c r="L87" i="40"/>
  <c r="K87" i="40"/>
  <c r="K115" i="40" s="1"/>
  <c r="J87" i="40"/>
  <c r="J115" i="40" s="1"/>
  <c r="I87" i="40"/>
  <c r="I115" i="40" s="1"/>
  <c r="H87" i="40"/>
  <c r="H115" i="40" s="1"/>
  <c r="G87" i="40"/>
  <c r="G115" i="40" s="1"/>
  <c r="F87" i="40"/>
  <c r="F115" i="40" s="1"/>
  <c r="D87" i="40"/>
  <c r="D115" i="40" s="1"/>
  <c r="C87" i="40"/>
  <c r="B87" i="40"/>
  <c r="O87" i="1"/>
  <c r="N87" i="1"/>
  <c r="M87" i="1"/>
  <c r="M115" i="1" s="1"/>
  <c r="S115" i="1" s="1"/>
  <c r="L87" i="1"/>
  <c r="K87" i="1"/>
  <c r="J87" i="1"/>
  <c r="I87" i="1"/>
  <c r="H87" i="1"/>
  <c r="H115" i="1" s="1"/>
  <c r="G87" i="1"/>
  <c r="F87" i="1"/>
  <c r="F115" i="1" s="1"/>
  <c r="D87" i="1"/>
  <c r="D115" i="1" s="1"/>
  <c r="C87" i="1"/>
  <c r="C115" i="1" s="1"/>
  <c r="B87" i="1"/>
  <c r="O115" i="2"/>
  <c r="N115" i="2"/>
  <c r="M115" i="2"/>
  <c r="S115" i="2" s="1"/>
  <c r="L115" i="2"/>
  <c r="R115" i="2" s="1"/>
  <c r="K115" i="2"/>
  <c r="J115" i="2"/>
  <c r="I115" i="2"/>
  <c r="H115" i="2"/>
  <c r="C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M97" i="2"/>
  <c r="M114" i="2" s="1"/>
  <c r="S114" i="2" s="1"/>
  <c r="L97" i="2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C97" i="2"/>
  <c r="B97" i="2"/>
  <c r="O115" i="3"/>
  <c r="F115" i="3"/>
  <c r="D115" i="3"/>
  <c r="C115" i="3"/>
  <c r="O114" i="3"/>
  <c r="U113" i="3"/>
  <c r="T113" i="3"/>
  <c r="S113" i="3"/>
  <c r="R113" i="3"/>
  <c r="S112" i="3"/>
  <c r="R112" i="3"/>
  <c r="E112" i="3"/>
  <c r="U111" i="3"/>
  <c r="T111" i="3"/>
  <c r="S111" i="3"/>
  <c r="R111" i="3"/>
  <c r="E111" i="3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S98" i="3"/>
  <c r="R98" i="3"/>
  <c r="E98" i="3"/>
  <c r="U98" i="3" s="1"/>
  <c r="R97" i="3"/>
  <c r="M97" i="3"/>
  <c r="L97" i="3"/>
  <c r="K97" i="3"/>
  <c r="J97" i="3"/>
  <c r="I97" i="3"/>
  <c r="I114" i="3" s="1"/>
  <c r="H97" i="3"/>
  <c r="G97" i="3"/>
  <c r="F97" i="3"/>
  <c r="F114" i="3" s="1"/>
  <c r="D97" i="3"/>
  <c r="D114" i="3" s="1"/>
  <c r="C97" i="3"/>
  <c r="C114" i="3" s="1"/>
  <c r="B97" i="3"/>
  <c r="O115" i="4"/>
  <c r="N115" i="4"/>
  <c r="M115" i="4"/>
  <c r="S115" i="4" s="1"/>
  <c r="L115" i="4"/>
  <c r="R115" i="4" s="1"/>
  <c r="K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T109" i="4" s="1"/>
  <c r="T108" i="4"/>
  <c r="S108" i="4"/>
  <c r="R108" i="4"/>
  <c r="E108" i="4"/>
  <c r="U108" i="4" s="1"/>
  <c r="S107" i="4"/>
  <c r="R107" i="4"/>
  <c r="E107" i="4"/>
  <c r="T106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U103" i="4"/>
  <c r="S103" i="4"/>
  <c r="R103" i="4"/>
  <c r="E103" i="4"/>
  <c r="T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M114" i="4" s="1"/>
  <c r="S114" i="4" s="1"/>
  <c r="L97" i="4"/>
  <c r="L114" i="4" s="1"/>
  <c r="R114" i="4" s="1"/>
  <c r="K97" i="4"/>
  <c r="K114" i="4" s="1"/>
  <c r="J97" i="4"/>
  <c r="I97" i="4"/>
  <c r="H97" i="4"/>
  <c r="G97" i="4"/>
  <c r="G114" i="4" s="1"/>
  <c r="F97" i="4"/>
  <c r="D97" i="4"/>
  <c r="C97" i="4"/>
  <c r="B97" i="4"/>
  <c r="O115" i="5"/>
  <c r="N115" i="5"/>
  <c r="M115" i="5"/>
  <c r="S115" i="5" s="1"/>
  <c r="K115" i="5"/>
  <c r="J115" i="5"/>
  <c r="I115" i="5"/>
  <c r="H115" i="5"/>
  <c r="G115" i="5"/>
  <c r="F115" i="5"/>
  <c r="D115" i="5"/>
  <c r="C115" i="5"/>
  <c r="B115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U107" i="5" s="1"/>
  <c r="U106" i="5"/>
  <c r="T106" i="5"/>
  <c r="S106" i="5"/>
  <c r="R106" i="5"/>
  <c r="E106" i="5"/>
  <c r="S105" i="5"/>
  <c r="R105" i="5"/>
  <c r="E105" i="5"/>
  <c r="U105" i="5" s="1"/>
  <c r="T104" i="5"/>
  <c r="S104" i="5"/>
  <c r="R104" i="5"/>
  <c r="E104" i="5"/>
  <c r="U104" i="5" s="1"/>
  <c r="S103" i="5"/>
  <c r="R103" i="5"/>
  <c r="E103" i="5"/>
  <c r="T103" i="5" s="1"/>
  <c r="S102" i="5"/>
  <c r="R102" i="5"/>
  <c r="E102" i="5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M97" i="5"/>
  <c r="M114" i="5" s="1"/>
  <c r="S114" i="5" s="1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F97" i="5"/>
  <c r="F114" i="5" s="1"/>
  <c r="D97" i="5"/>
  <c r="D114" i="5" s="1"/>
  <c r="C97" i="5"/>
  <c r="C114" i="5" s="1"/>
  <c r="B97" i="5"/>
  <c r="L115" i="6"/>
  <c r="R115" i="6" s="1"/>
  <c r="G115" i="6"/>
  <c r="D115" i="6"/>
  <c r="O114" i="6"/>
  <c r="U113" i="6"/>
  <c r="T113" i="6"/>
  <c r="S113" i="6"/>
  <c r="R113" i="6"/>
  <c r="S112" i="6"/>
  <c r="R112" i="6"/>
  <c r="E112" i="6"/>
  <c r="T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T106" i="6" s="1"/>
  <c r="S105" i="6"/>
  <c r="R105" i="6"/>
  <c r="E105" i="6"/>
  <c r="S104" i="6"/>
  <c r="R104" i="6"/>
  <c r="E104" i="6"/>
  <c r="T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U98" i="6"/>
  <c r="S98" i="6"/>
  <c r="R98" i="6"/>
  <c r="E98" i="6"/>
  <c r="T98" i="6" s="1"/>
  <c r="M97" i="6"/>
  <c r="L97" i="6"/>
  <c r="K97" i="6"/>
  <c r="J97" i="6"/>
  <c r="J114" i="6" s="1"/>
  <c r="I97" i="6"/>
  <c r="H97" i="6"/>
  <c r="G97" i="6"/>
  <c r="F97" i="6"/>
  <c r="D97" i="6"/>
  <c r="C97" i="6"/>
  <c r="B97" i="6"/>
  <c r="R115" i="7"/>
  <c r="O115" i="7"/>
  <c r="N115" i="7"/>
  <c r="M115" i="7"/>
  <c r="S115" i="7" s="1"/>
  <c r="L115" i="7"/>
  <c r="K115" i="7"/>
  <c r="J115" i="7"/>
  <c r="I115" i="7"/>
  <c r="H115" i="7"/>
  <c r="G115" i="7"/>
  <c r="F115" i="7"/>
  <c r="N114" i="7"/>
  <c r="U113" i="7"/>
  <c r="T113" i="7"/>
  <c r="S113" i="7"/>
  <c r="R113" i="7"/>
  <c r="T112" i="7"/>
  <c r="S112" i="7"/>
  <c r="R112" i="7"/>
  <c r="E112" i="7"/>
  <c r="U112" i="7" s="1"/>
  <c r="S111" i="7"/>
  <c r="R111" i="7"/>
  <c r="E111" i="7"/>
  <c r="U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T107" i="7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S103" i="7"/>
  <c r="R103" i="7"/>
  <c r="E103" i="7"/>
  <c r="U103" i="7" s="1"/>
  <c r="S102" i="7"/>
  <c r="R102" i="7"/>
  <c r="E102" i="7"/>
  <c r="T102" i="7" s="1"/>
  <c r="T101" i="7"/>
  <c r="S101" i="7"/>
  <c r="R101" i="7"/>
  <c r="E101" i="7"/>
  <c r="U101" i="7" s="1"/>
  <c r="S100" i="7"/>
  <c r="R100" i="7"/>
  <c r="E100" i="7"/>
  <c r="S99" i="7"/>
  <c r="R99" i="7"/>
  <c r="E99" i="7"/>
  <c r="S98" i="7"/>
  <c r="R98" i="7"/>
  <c r="E98" i="7"/>
  <c r="U98" i="7" s="1"/>
  <c r="M97" i="7"/>
  <c r="S97" i="7" s="1"/>
  <c r="L97" i="7"/>
  <c r="K97" i="7"/>
  <c r="K114" i="7" s="1"/>
  <c r="J97" i="7"/>
  <c r="J114" i="7" s="1"/>
  <c r="I97" i="7"/>
  <c r="I114" i="7" s="1"/>
  <c r="H97" i="7"/>
  <c r="H114" i="7" s="1"/>
  <c r="G97" i="7"/>
  <c r="F97" i="7"/>
  <c r="D97" i="7"/>
  <c r="C97" i="7"/>
  <c r="B97" i="7"/>
  <c r="B114" i="7" s="1"/>
  <c r="L115" i="8"/>
  <c r="R115" i="8" s="1"/>
  <c r="J115" i="8"/>
  <c r="G115" i="8"/>
  <c r="F115" i="8"/>
  <c r="D115" i="8"/>
  <c r="C115" i="8"/>
  <c r="B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T110" i="8"/>
  <c r="S110" i="8"/>
  <c r="R110" i="8"/>
  <c r="E110" i="8"/>
  <c r="U110" i="8" s="1"/>
  <c r="S109" i="8"/>
  <c r="R109" i="8"/>
  <c r="E109" i="8"/>
  <c r="S108" i="8"/>
  <c r="R108" i="8"/>
  <c r="E108" i="8"/>
  <c r="U108" i="8" s="1"/>
  <c r="T107" i="8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T104" i="8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M97" i="8"/>
  <c r="S97" i="8" s="1"/>
  <c r="L97" i="8"/>
  <c r="R97" i="8" s="1"/>
  <c r="K97" i="8"/>
  <c r="J97" i="8"/>
  <c r="I97" i="8"/>
  <c r="H97" i="8"/>
  <c r="G97" i="8"/>
  <c r="G114" i="8" s="1"/>
  <c r="F97" i="8"/>
  <c r="F114" i="8" s="1"/>
  <c r="D97" i="8"/>
  <c r="D114" i="8" s="1"/>
  <c r="C97" i="8"/>
  <c r="C114" i="8" s="1"/>
  <c r="B97" i="8"/>
  <c r="B114" i="8" s="1"/>
  <c r="O115" i="9"/>
  <c r="N115" i="9"/>
  <c r="M115" i="9"/>
  <c r="S115" i="9" s="1"/>
  <c r="L115" i="9"/>
  <c r="R115" i="9" s="1"/>
  <c r="G115" i="9"/>
  <c r="C115" i="9"/>
  <c r="N114" i="9"/>
  <c r="U113" i="9"/>
  <c r="T113" i="9"/>
  <c r="S113" i="9"/>
  <c r="R113" i="9"/>
  <c r="T112" i="9"/>
  <c r="S112" i="9"/>
  <c r="R112" i="9"/>
  <c r="E112" i="9"/>
  <c r="U112" i="9" s="1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S105" i="9"/>
  <c r="R105" i="9"/>
  <c r="E105" i="9"/>
  <c r="U105" i="9" s="1"/>
  <c r="T104" i="9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T99" i="9" s="1"/>
  <c r="S98" i="9"/>
  <c r="R98" i="9"/>
  <c r="E98" i="9"/>
  <c r="M97" i="9"/>
  <c r="S97" i="9" s="1"/>
  <c r="L97" i="9"/>
  <c r="R97" i="9" s="1"/>
  <c r="K97" i="9"/>
  <c r="J97" i="9"/>
  <c r="I97" i="9"/>
  <c r="H97" i="9"/>
  <c r="G97" i="9"/>
  <c r="G114" i="9" s="1"/>
  <c r="F97" i="9"/>
  <c r="D97" i="9"/>
  <c r="C97" i="9"/>
  <c r="B97" i="9"/>
  <c r="M115" i="10"/>
  <c r="S115" i="10" s="1"/>
  <c r="L115" i="10"/>
  <c r="R115" i="10" s="1"/>
  <c r="K115" i="10"/>
  <c r="I115" i="10"/>
  <c r="H115" i="10"/>
  <c r="G115" i="10"/>
  <c r="D115" i="10"/>
  <c r="C115" i="10"/>
  <c r="B115" i="10"/>
  <c r="U113" i="10"/>
  <c r="T113" i="10"/>
  <c r="S113" i="10"/>
  <c r="R113" i="10"/>
  <c r="S112" i="10"/>
  <c r="R112" i="10"/>
  <c r="E112" i="10"/>
  <c r="U112" i="10" s="1"/>
  <c r="S111" i="10"/>
  <c r="R111" i="10"/>
  <c r="E111" i="10"/>
  <c r="T111" i="10" s="1"/>
  <c r="S110" i="10"/>
  <c r="R110" i="10"/>
  <c r="E110" i="10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S100" i="10"/>
  <c r="R100" i="10"/>
  <c r="E100" i="10"/>
  <c r="U100" i="10" s="1"/>
  <c r="S99" i="10"/>
  <c r="R99" i="10"/>
  <c r="E99" i="10"/>
  <c r="S98" i="10"/>
  <c r="R98" i="10"/>
  <c r="E98" i="10"/>
  <c r="U98" i="10" s="1"/>
  <c r="M97" i="10"/>
  <c r="M114" i="10" s="1"/>
  <c r="S114" i="10" s="1"/>
  <c r="L97" i="10"/>
  <c r="R97" i="10" s="1"/>
  <c r="K97" i="10"/>
  <c r="J97" i="10"/>
  <c r="I97" i="10"/>
  <c r="I114" i="10" s="1"/>
  <c r="H97" i="10"/>
  <c r="H114" i="10" s="1"/>
  <c r="G97" i="10"/>
  <c r="G114" i="10" s="1"/>
  <c r="F97" i="10"/>
  <c r="D97" i="10"/>
  <c r="D114" i="10" s="1"/>
  <c r="C97" i="10"/>
  <c r="B97" i="10"/>
  <c r="B114" i="10" s="1"/>
  <c r="N115" i="11"/>
  <c r="I115" i="11"/>
  <c r="B115" i="11"/>
  <c r="O114" i="11"/>
  <c r="N114" i="11"/>
  <c r="U113" i="11"/>
  <c r="T113" i="11"/>
  <c r="S113" i="11"/>
  <c r="R113" i="11"/>
  <c r="S112" i="11"/>
  <c r="R112" i="11"/>
  <c r="E112" i="11"/>
  <c r="S111" i="11"/>
  <c r="R111" i="11"/>
  <c r="E111" i="11"/>
  <c r="T111" i="11" s="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T105" i="11" s="1"/>
  <c r="S104" i="11"/>
  <c r="R104" i="11"/>
  <c r="E104" i="11"/>
  <c r="U103" i="1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0" i="11"/>
  <c r="T100" i="11"/>
  <c r="S100" i="11"/>
  <c r="R100" i="11"/>
  <c r="E100" i="11"/>
  <c r="S99" i="11"/>
  <c r="R99" i="11"/>
  <c r="E99" i="11"/>
  <c r="U99" i="11" s="1"/>
  <c r="S98" i="11"/>
  <c r="R98" i="11"/>
  <c r="E98" i="11"/>
  <c r="T98" i="11" s="1"/>
  <c r="M97" i="11"/>
  <c r="L97" i="11"/>
  <c r="L114" i="11" s="1"/>
  <c r="R114" i="11" s="1"/>
  <c r="K97" i="11"/>
  <c r="J97" i="11"/>
  <c r="I97" i="11"/>
  <c r="H97" i="11"/>
  <c r="G97" i="11"/>
  <c r="F97" i="11"/>
  <c r="D97" i="11"/>
  <c r="C97" i="11"/>
  <c r="B97" i="11"/>
  <c r="B114" i="11" s="1"/>
  <c r="N115" i="12"/>
  <c r="M115" i="12"/>
  <c r="S115" i="12" s="1"/>
  <c r="L115" i="12"/>
  <c r="R115" i="12" s="1"/>
  <c r="K115" i="12"/>
  <c r="J115" i="12"/>
  <c r="I115" i="12"/>
  <c r="G115" i="12"/>
  <c r="D115" i="12"/>
  <c r="B115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U110" i="12" s="1"/>
  <c r="U109" i="12"/>
  <c r="S109" i="12"/>
  <c r="R109" i="12"/>
  <c r="E109" i="12"/>
  <c r="T109" i="12" s="1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S103" i="12"/>
  <c r="R103" i="12"/>
  <c r="E103" i="12"/>
  <c r="T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M114" i="12" s="1"/>
  <c r="S114" i="12" s="1"/>
  <c r="L97" i="12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D97" i="12"/>
  <c r="C97" i="12"/>
  <c r="B97" i="12"/>
  <c r="O115" i="13"/>
  <c r="N115" i="13"/>
  <c r="H115" i="13"/>
  <c r="G115" i="13"/>
  <c r="F115" i="13"/>
  <c r="C115" i="13"/>
  <c r="B115" i="13"/>
  <c r="O114" i="13"/>
  <c r="U113" i="13"/>
  <c r="T113" i="13"/>
  <c r="S113" i="13"/>
  <c r="R113" i="13"/>
  <c r="S112" i="13"/>
  <c r="R112" i="13"/>
  <c r="E112" i="13"/>
  <c r="T112" i="13" s="1"/>
  <c r="U111" i="13"/>
  <c r="T111" i="13"/>
  <c r="S111" i="13"/>
  <c r="R111" i="13"/>
  <c r="E111" i="13"/>
  <c r="S110" i="13"/>
  <c r="R110" i="13"/>
  <c r="E110" i="13"/>
  <c r="S109" i="13"/>
  <c r="R109" i="13"/>
  <c r="E109" i="13"/>
  <c r="U109" i="13" s="1"/>
  <c r="S108" i="13"/>
  <c r="R108" i="13"/>
  <c r="E108" i="13"/>
  <c r="U108" i="13" s="1"/>
  <c r="S107" i="13"/>
  <c r="R107" i="13"/>
  <c r="E107" i="13"/>
  <c r="S106" i="13"/>
  <c r="R106" i="13"/>
  <c r="E106" i="13"/>
  <c r="U106" i="13" s="1"/>
  <c r="S105" i="13"/>
  <c r="R105" i="13"/>
  <c r="E105" i="13"/>
  <c r="S104" i="13"/>
  <c r="R104" i="13"/>
  <c r="E104" i="13"/>
  <c r="T104" i="13" s="1"/>
  <c r="S103" i="13"/>
  <c r="R103" i="13"/>
  <c r="E103" i="13"/>
  <c r="U103" i="13" s="1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S98" i="13"/>
  <c r="R98" i="13"/>
  <c r="E98" i="13"/>
  <c r="U98" i="13" s="1"/>
  <c r="M97" i="13"/>
  <c r="L97" i="13"/>
  <c r="K97" i="13"/>
  <c r="J97" i="13"/>
  <c r="J114" i="13" s="1"/>
  <c r="I97" i="13"/>
  <c r="H97" i="13"/>
  <c r="G97" i="13"/>
  <c r="G114" i="13" s="1"/>
  <c r="F97" i="13"/>
  <c r="F114" i="13" s="1"/>
  <c r="D97" i="13"/>
  <c r="D114" i="13" s="1"/>
  <c r="C97" i="13"/>
  <c r="C114" i="13" s="1"/>
  <c r="B97" i="13"/>
  <c r="B114" i="13" s="1"/>
  <c r="O115" i="14"/>
  <c r="N115" i="14"/>
  <c r="M115" i="14"/>
  <c r="S115" i="14" s="1"/>
  <c r="L115" i="14"/>
  <c r="R115" i="14" s="1"/>
  <c r="K115" i="14"/>
  <c r="F115" i="14"/>
  <c r="O114" i="14"/>
  <c r="N114" i="14"/>
  <c r="L114" i="14"/>
  <c r="R114" i="14" s="1"/>
  <c r="U113" i="14"/>
  <c r="T113" i="14"/>
  <c r="S113" i="14"/>
  <c r="R113" i="14"/>
  <c r="S112" i="14"/>
  <c r="R112" i="14"/>
  <c r="E112" i="14"/>
  <c r="U112" i="14" s="1"/>
  <c r="T111" i="14"/>
  <c r="S111" i="14"/>
  <c r="R111" i="14"/>
  <c r="E111" i="14"/>
  <c r="U111" i="14" s="1"/>
  <c r="S110" i="14"/>
  <c r="R110" i="14"/>
  <c r="E110" i="14"/>
  <c r="U110" i="14" s="1"/>
  <c r="T109" i="14"/>
  <c r="S109" i="14"/>
  <c r="R109" i="14"/>
  <c r="E109" i="14"/>
  <c r="U109" i="14" s="1"/>
  <c r="S108" i="14"/>
  <c r="R108" i="14"/>
  <c r="E108" i="14"/>
  <c r="T108" i="14" s="1"/>
  <c r="S107" i="14"/>
  <c r="R107" i="14"/>
  <c r="E107" i="14"/>
  <c r="U107" i="14" s="1"/>
  <c r="U106" i="14"/>
  <c r="S106" i="14"/>
  <c r="R106" i="14"/>
  <c r="E106" i="14"/>
  <c r="T106" i="14" s="1"/>
  <c r="S105" i="14"/>
  <c r="R105" i="14"/>
  <c r="E105" i="14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T100" i="14" s="1"/>
  <c r="S99" i="14"/>
  <c r="R99" i="14"/>
  <c r="E99" i="14"/>
  <c r="U99" i="14" s="1"/>
  <c r="S98" i="14"/>
  <c r="R98" i="14"/>
  <c r="E98" i="14"/>
  <c r="T98" i="14" s="1"/>
  <c r="R97" i="14"/>
  <c r="M97" i="14"/>
  <c r="L97" i="14"/>
  <c r="K97" i="14"/>
  <c r="K114" i="14" s="1"/>
  <c r="J97" i="14"/>
  <c r="J114" i="14" s="1"/>
  <c r="I97" i="14"/>
  <c r="I114" i="14" s="1"/>
  <c r="H97" i="14"/>
  <c r="H114" i="14" s="1"/>
  <c r="G97" i="14"/>
  <c r="F97" i="14"/>
  <c r="D97" i="14"/>
  <c r="C97" i="14"/>
  <c r="C114" i="14" s="1"/>
  <c r="B97" i="14"/>
  <c r="L115" i="15"/>
  <c r="R115" i="15" s="1"/>
  <c r="K115" i="15"/>
  <c r="J115" i="15"/>
  <c r="I115" i="15"/>
  <c r="H115" i="15"/>
  <c r="G115" i="15"/>
  <c r="F115" i="15"/>
  <c r="D115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T111" i="15" s="1"/>
  <c r="S110" i="15"/>
  <c r="R110" i="15"/>
  <c r="E110" i="15"/>
  <c r="U110" i="15" s="1"/>
  <c r="U109" i="15"/>
  <c r="S109" i="15"/>
  <c r="R109" i="15"/>
  <c r="E109" i="15"/>
  <c r="T109" i="15" s="1"/>
  <c r="S108" i="15"/>
  <c r="R108" i="15"/>
  <c r="E108" i="15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S102" i="15"/>
  <c r="R102" i="15"/>
  <c r="E102" i="15"/>
  <c r="U102" i="15" s="1"/>
  <c r="S101" i="15"/>
  <c r="R101" i="15"/>
  <c r="E101" i="15"/>
  <c r="S100" i="15"/>
  <c r="R100" i="15"/>
  <c r="E100" i="15"/>
  <c r="S99" i="15"/>
  <c r="R99" i="15"/>
  <c r="E99" i="15"/>
  <c r="U99" i="15" s="1"/>
  <c r="S98" i="15"/>
  <c r="R98" i="15"/>
  <c r="E98" i="15"/>
  <c r="M97" i="15"/>
  <c r="S97" i="15" s="1"/>
  <c r="L97" i="15"/>
  <c r="K97" i="15"/>
  <c r="J97" i="15"/>
  <c r="I97" i="15"/>
  <c r="H97" i="15"/>
  <c r="H114" i="15" s="1"/>
  <c r="G97" i="15"/>
  <c r="G114" i="15" s="1"/>
  <c r="F97" i="15"/>
  <c r="F114" i="15" s="1"/>
  <c r="D97" i="15"/>
  <c r="C97" i="15"/>
  <c r="B97" i="15"/>
  <c r="O115" i="16"/>
  <c r="N115" i="16"/>
  <c r="K115" i="16"/>
  <c r="J115" i="16"/>
  <c r="H115" i="16"/>
  <c r="D115" i="16"/>
  <c r="C115" i="16"/>
  <c r="B115" i="16"/>
  <c r="O114" i="16"/>
  <c r="N114" i="16"/>
  <c r="U113" i="16"/>
  <c r="T113" i="16"/>
  <c r="S113" i="16"/>
  <c r="R113" i="16"/>
  <c r="S112" i="16"/>
  <c r="R112" i="16"/>
  <c r="E112" i="16"/>
  <c r="S111" i="16"/>
  <c r="R111" i="16"/>
  <c r="E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T104" i="16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M97" i="16"/>
  <c r="S97" i="16" s="1"/>
  <c r="L97" i="16"/>
  <c r="R97" i="16" s="1"/>
  <c r="K97" i="16"/>
  <c r="J97" i="16"/>
  <c r="I97" i="16"/>
  <c r="H97" i="16"/>
  <c r="G97" i="16"/>
  <c r="G114" i="16" s="1"/>
  <c r="F97" i="16"/>
  <c r="F114" i="16" s="1"/>
  <c r="D97" i="16"/>
  <c r="C97" i="16"/>
  <c r="B97" i="16"/>
  <c r="O115" i="17"/>
  <c r="N115" i="17"/>
  <c r="M115" i="17"/>
  <c r="S115" i="17" s="1"/>
  <c r="L115" i="17"/>
  <c r="R115" i="17" s="1"/>
  <c r="K115" i="17"/>
  <c r="J115" i="17"/>
  <c r="F115" i="17"/>
  <c r="D115" i="17"/>
  <c r="C115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T109" i="17"/>
  <c r="S109" i="17"/>
  <c r="R109" i="17"/>
  <c r="E109" i="17"/>
  <c r="U109" i="17" s="1"/>
  <c r="S108" i="17"/>
  <c r="R108" i="17"/>
  <c r="E108" i="17"/>
  <c r="U108" i="17" s="1"/>
  <c r="S107" i="17"/>
  <c r="R107" i="17"/>
  <c r="E107" i="17"/>
  <c r="S106" i="17"/>
  <c r="R106" i="17"/>
  <c r="E106" i="17"/>
  <c r="S105" i="17"/>
  <c r="R105" i="17"/>
  <c r="E105" i="17"/>
  <c r="U105" i="17" s="1"/>
  <c r="U104" i="17"/>
  <c r="S104" i="17"/>
  <c r="R104" i="17"/>
  <c r="E104" i="17"/>
  <c r="T104" i="17" s="1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M97" i="17"/>
  <c r="S97" i="17" s="1"/>
  <c r="L97" i="17"/>
  <c r="R97" i="17" s="1"/>
  <c r="K97" i="17"/>
  <c r="K114" i="17" s="1"/>
  <c r="J97" i="17"/>
  <c r="J114" i="17" s="1"/>
  <c r="I97" i="17"/>
  <c r="H97" i="17"/>
  <c r="G97" i="17"/>
  <c r="F97" i="17"/>
  <c r="F114" i="17" s="1"/>
  <c r="D97" i="17"/>
  <c r="D114" i="17" s="1"/>
  <c r="C97" i="17"/>
  <c r="C114" i="17" s="1"/>
  <c r="B97" i="17"/>
  <c r="N115" i="18"/>
  <c r="J115" i="18"/>
  <c r="I115" i="18"/>
  <c r="H115" i="18"/>
  <c r="C115" i="18"/>
  <c r="B115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S98" i="18"/>
  <c r="R98" i="18"/>
  <c r="E98" i="18"/>
  <c r="U98" i="18" s="1"/>
  <c r="M97" i="18"/>
  <c r="M114" i="18" s="1"/>
  <c r="S114" i="18" s="1"/>
  <c r="L97" i="18"/>
  <c r="R97" i="18" s="1"/>
  <c r="K97" i="18"/>
  <c r="J97" i="18"/>
  <c r="I97" i="18"/>
  <c r="H97" i="18"/>
  <c r="H114" i="18" s="1"/>
  <c r="G97" i="18"/>
  <c r="F97" i="18"/>
  <c r="D97" i="18"/>
  <c r="C97" i="18"/>
  <c r="C114" i="18" s="1"/>
  <c r="B97" i="18"/>
  <c r="B114" i="18" s="1"/>
  <c r="O115" i="19"/>
  <c r="N115" i="19"/>
  <c r="J115" i="19"/>
  <c r="I115" i="19"/>
  <c r="H115" i="19"/>
  <c r="D115" i="19"/>
  <c r="C115" i="19"/>
  <c r="B115" i="19"/>
  <c r="O114" i="19"/>
  <c r="N114" i="19"/>
  <c r="U113" i="19"/>
  <c r="T113" i="19"/>
  <c r="S113" i="19"/>
  <c r="R113" i="19"/>
  <c r="S112" i="19"/>
  <c r="R112" i="19"/>
  <c r="E112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R97" i="19"/>
  <c r="M97" i="19"/>
  <c r="M114" i="19" s="1"/>
  <c r="S114" i="19" s="1"/>
  <c r="L97" i="19"/>
  <c r="K97" i="19"/>
  <c r="J97" i="19"/>
  <c r="J114" i="19" s="1"/>
  <c r="I97" i="19"/>
  <c r="I114" i="19" s="1"/>
  <c r="H97" i="19"/>
  <c r="H114" i="19" s="1"/>
  <c r="G97" i="19"/>
  <c r="F97" i="19"/>
  <c r="D97" i="19"/>
  <c r="C97" i="19"/>
  <c r="B97" i="19"/>
  <c r="O115" i="20"/>
  <c r="N115" i="20"/>
  <c r="L115" i="20"/>
  <c r="R115" i="20" s="1"/>
  <c r="J115" i="20"/>
  <c r="H115" i="20"/>
  <c r="G115" i="20"/>
  <c r="F115" i="20"/>
  <c r="D115" i="20"/>
  <c r="U113" i="20"/>
  <c r="T113" i="20"/>
  <c r="S113" i="20"/>
  <c r="R113" i="20"/>
  <c r="S112" i="20"/>
  <c r="R112" i="20"/>
  <c r="E112" i="20"/>
  <c r="U112" i="20" s="1"/>
  <c r="S111" i="20"/>
  <c r="R111" i="20"/>
  <c r="E111" i="20"/>
  <c r="T111" i="20" s="1"/>
  <c r="U110" i="20"/>
  <c r="T110" i="20"/>
  <c r="S110" i="20"/>
  <c r="R110" i="20"/>
  <c r="E110" i="20"/>
  <c r="S109" i="20"/>
  <c r="R109" i="20"/>
  <c r="E109" i="20"/>
  <c r="U109" i="20" s="1"/>
  <c r="U108" i="20"/>
  <c r="S108" i="20"/>
  <c r="R108" i="20"/>
  <c r="E108" i="20"/>
  <c r="T108" i="20" s="1"/>
  <c r="S107" i="20"/>
  <c r="R107" i="20"/>
  <c r="E107" i="20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T103" i="20" s="1"/>
  <c r="U102" i="20"/>
  <c r="T102" i="20"/>
  <c r="S102" i="20"/>
  <c r="R102" i="20"/>
  <c r="E102" i="20"/>
  <c r="S101" i="20"/>
  <c r="R101" i="20"/>
  <c r="E101" i="20"/>
  <c r="U101" i="20" s="1"/>
  <c r="U100" i="20"/>
  <c r="S100" i="20"/>
  <c r="R100" i="20"/>
  <c r="E100" i="20"/>
  <c r="T100" i="20" s="1"/>
  <c r="S99" i="20"/>
  <c r="R99" i="20"/>
  <c r="E99" i="20"/>
  <c r="S98" i="20"/>
  <c r="R98" i="20"/>
  <c r="E98" i="20"/>
  <c r="U98" i="20" s="1"/>
  <c r="M97" i="20"/>
  <c r="L97" i="20"/>
  <c r="K97" i="20"/>
  <c r="K114" i="20" s="1"/>
  <c r="J97" i="20"/>
  <c r="I97" i="20"/>
  <c r="I114" i="20" s="1"/>
  <c r="H97" i="20"/>
  <c r="H114" i="20" s="1"/>
  <c r="G97" i="20"/>
  <c r="G114" i="20" s="1"/>
  <c r="F97" i="20"/>
  <c r="F114" i="20" s="1"/>
  <c r="D97" i="20"/>
  <c r="D114" i="20" s="1"/>
  <c r="C97" i="20"/>
  <c r="B97" i="20"/>
  <c r="B114" i="20" s="1"/>
  <c r="O115" i="21"/>
  <c r="N115" i="21"/>
  <c r="M115" i="21"/>
  <c r="S115" i="21" s="1"/>
  <c r="L115" i="21"/>
  <c r="R115" i="21" s="1"/>
  <c r="J115" i="21"/>
  <c r="O114" i="21"/>
  <c r="N114" i="21"/>
  <c r="B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S98" i="21"/>
  <c r="R98" i="21"/>
  <c r="E98" i="21"/>
  <c r="U98" i="21" s="1"/>
  <c r="M97" i="21"/>
  <c r="L97" i="21"/>
  <c r="K97" i="21"/>
  <c r="K114" i="21" s="1"/>
  <c r="J97" i="21"/>
  <c r="J114" i="21" s="1"/>
  <c r="I97" i="21"/>
  <c r="I114" i="21" s="1"/>
  <c r="H97" i="21"/>
  <c r="H114" i="21" s="1"/>
  <c r="G97" i="21"/>
  <c r="F97" i="21"/>
  <c r="D97" i="21"/>
  <c r="C97" i="21"/>
  <c r="C114" i="21" s="1"/>
  <c r="B97" i="21"/>
  <c r="K115" i="22"/>
  <c r="J115" i="22"/>
  <c r="I115" i="22"/>
  <c r="G115" i="22"/>
  <c r="F115" i="22"/>
  <c r="D115" i="22"/>
  <c r="C115" i="22"/>
  <c r="B115" i="22"/>
  <c r="O114" i="22"/>
  <c r="N114" i="22"/>
  <c r="U113" i="22"/>
  <c r="T113" i="22"/>
  <c r="S113" i="22"/>
  <c r="R113" i="22"/>
  <c r="S112" i="22"/>
  <c r="R112" i="22"/>
  <c r="E112" i="22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S107" i="22"/>
  <c r="R107" i="22"/>
  <c r="E107" i="22"/>
  <c r="S106" i="22"/>
  <c r="R106" i="22"/>
  <c r="E106" i="22"/>
  <c r="U106" i="22" s="1"/>
  <c r="S105" i="22"/>
  <c r="R105" i="22"/>
  <c r="E105" i="22"/>
  <c r="U105" i="22" s="1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U100" i="22"/>
  <c r="S100" i="22"/>
  <c r="R100" i="22"/>
  <c r="E100" i="22"/>
  <c r="T100" i="22" s="1"/>
  <c r="S99" i="22"/>
  <c r="R99" i="22"/>
  <c r="E99" i="22"/>
  <c r="U98" i="22"/>
  <c r="S98" i="22"/>
  <c r="R98" i="22"/>
  <c r="E98" i="22"/>
  <c r="T98" i="22" s="1"/>
  <c r="M97" i="22"/>
  <c r="L97" i="22"/>
  <c r="K97" i="22"/>
  <c r="K114" i="22" s="1"/>
  <c r="J97" i="22"/>
  <c r="J114" i="22" s="1"/>
  <c r="I97" i="22"/>
  <c r="I114" i="22" s="1"/>
  <c r="H97" i="22"/>
  <c r="G97" i="22"/>
  <c r="G114" i="22" s="1"/>
  <c r="F97" i="22"/>
  <c r="F114" i="22" s="1"/>
  <c r="D97" i="22"/>
  <c r="D114" i="22" s="1"/>
  <c r="C97" i="22"/>
  <c r="C114" i="22" s="1"/>
  <c r="B97" i="22"/>
  <c r="B114" i="22" s="1"/>
  <c r="S115" i="23"/>
  <c r="O115" i="23"/>
  <c r="N115" i="23"/>
  <c r="M115" i="23"/>
  <c r="J115" i="23"/>
  <c r="I115" i="23"/>
  <c r="H115" i="23"/>
  <c r="G115" i="23"/>
  <c r="D115" i="23"/>
  <c r="U113" i="23"/>
  <c r="T113" i="23"/>
  <c r="S113" i="23"/>
  <c r="R113" i="23"/>
  <c r="S112" i="23"/>
  <c r="R112" i="23"/>
  <c r="E112" i="23"/>
  <c r="T112" i="23" s="1"/>
  <c r="T111" i="23"/>
  <c r="S111" i="23"/>
  <c r="R111" i="23"/>
  <c r="E111" i="23"/>
  <c r="U111" i="23" s="1"/>
  <c r="S110" i="23"/>
  <c r="R110" i="23"/>
  <c r="E110" i="23"/>
  <c r="T109" i="23"/>
  <c r="S109" i="23"/>
  <c r="R109" i="23"/>
  <c r="E109" i="23"/>
  <c r="U109" i="23" s="1"/>
  <c r="S108" i="23"/>
  <c r="R108" i="23"/>
  <c r="E108" i="23"/>
  <c r="S107" i="23"/>
  <c r="R107" i="23"/>
  <c r="E107" i="23"/>
  <c r="T106" i="23"/>
  <c r="S106" i="23"/>
  <c r="R106" i="23"/>
  <c r="E106" i="23"/>
  <c r="U106" i="23" s="1"/>
  <c r="S105" i="23"/>
  <c r="R105" i="23"/>
  <c r="E105" i="23"/>
  <c r="U104" i="23"/>
  <c r="T104" i="23"/>
  <c r="S104" i="23"/>
  <c r="R104" i="23"/>
  <c r="E104" i="23"/>
  <c r="U103" i="23"/>
  <c r="S103" i="23"/>
  <c r="R103" i="23"/>
  <c r="E103" i="23"/>
  <c r="T103" i="23" s="1"/>
  <c r="S102" i="23"/>
  <c r="R102" i="23"/>
  <c r="E102" i="23"/>
  <c r="S101" i="23"/>
  <c r="R101" i="23"/>
  <c r="E101" i="23"/>
  <c r="T101" i="23" s="1"/>
  <c r="S100" i="23"/>
  <c r="R100" i="23"/>
  <c r="E100" i="23"/>
  <c r="U100" i="23" s="1"/>
  <c r="S99" i="23"/>
  <c r="R99" i="23"/>
  <c r="E99" i="23"/>
  <c r="U98" i="23"/>
  <c r="T98" i="23"/>
  <c r="S98" i="23"/>
  <c r="R98" i="23"/>
  <c r="E98" i="23"/>
  <c r="M97" i="23"/>
  <c r="L97" i="23"/>
  <c r="L114" i="23" s="1"/>
  <c r="R114" i="23" s="1"/>
  <c r="K97" i="23"/>
  <c r="K114" i="23" s="1"/>
  <c r="J97" i="23"/>
  <c r="I97" i="23"/>
  <c r="H97" i="23"/>
  <c r="G97" i="23"/>
  <c r="G114" i="23" s="1"/>
  <c r="F97" i="23"/>
  <c r="F114" i="23" s="1"/>
  <c r="D97" i="23"/>
  <c r="C97" i="23"/>
  <c r="B97" i="23"/>
  <c r="O115" i="24"/>
  <c r="N115" i="24"/>
  <c r="M115" i="24"/>
  <c r="S115" i="24" s="1"/>
  <c r="K115" i="24"/>
  <c r="J115" i="24"/>
  <c r="I115" i="24"/>
  <c r="H115" i="24"/>
  <c r="G115" i="24"/>
  <c r="B115" i="24"/>
  <c r="O114" i="24"/>
  <c r="N114" i="24"/>
  <c r="U113" i="24"/>
  <c r="T113" i="24"/>
  <c r="S113" i="24"/>
  <c r="R113" i="24"/>
  <c r="T112" i="24"/>
  <c r="S112" i="24"/>
  <c r="R112" i="24"/>
  <c r="E112" i="24"/>
  <c r="U112" i="24" s="1"/>
  <c r="S111" i="24"/>
  <c r="R111" i="24"/>
  <c r="E111" i="24"/>
  <c r="U111" i="24" s="1"/>
  <c r="S110" i="24"/>
  <c r="R110" i="24"/>
  <c r="E110" i="24"/>
  <c r="S109" i="24"/>
  <c r="R109" i="24"/>
  <c r="E109" i="24"/>
  <c r="U109" i="24" s="1"/>
  <c r="S108" i="24"/>
  <c r="R108" i="24"/>
  <c r="E108" i="24"/>
  <c r="S107" i="24"/>
  <c r="R107" i="24"/>
  <c r="E107" i="24"/>
  <c r="U107" i="24" s="1"/>
  <c r="S106" i="24"/>
  <c r="R106" i="24"/>
  <c r="E106" i="24"/>
  <c r="S105" i="24"/>
  <c r="R105" i="24"/>
  <c r="E105" i="24"/>
  <c r="S104" i="24"/>
  <c r="R104" i="24"/>
  <c r="E104" i="24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S99" i="24"/>
  <c r="R99" i="24"/>
  <c r="E99" i="24"/>
  <c r="U99" i="24" s="1"/>
  <c r="S98" i="24"/>
  <c r="R98" i="24"/>
  <c r="E98" i="24"/>
  <c r="M97" i="24"/>
  <c r="S97" i="24" s="1"/>
  <c r="L97" i="24"/>
  <c r="K97" i="24"/>
  <c r="K114" i="24" s="1"/>
  <c r="J97" i="24"/>
  <c r="J114" i="24" s="1"/>
  <c r="I97" i="24"/>
  <c r="I114" i="24" s="1"/>
  <c r="H97" i="24"/>
  <c r="H114" i="24" s="1"/>
  <c r="G97" i="24"/>
  <c r="F97" i="24"/>
  <c r="D97" i="24"/>
  <c r="D114" i="24" s="1"/>
  <c r="C97" i="24"/>
  <c r="C114" i="24" s="1"/>
  <c r="B97" i="24"/>
  <c r="K115" i="25"/>
  <c r="I115" i="25"/>
  <c r="F115" i="25"/>
  <c r="D115" i="25"/>
  <c r="C115" i="25"/>
  <c r="B115" i="25"/>
  <c r="O114" i="25"/>
  <c r="N114" i="25"/>
  <c r="U113" i="25"/>
  <c r="T113" i="25"/>
  <c r="S113" i="25"/>
  <c r="R113" i="25"/>
  <c r="T112" i="25"/>
  <c r="S112" i="25"/>
  <c r="R112" i="25"/>
  <c r="E112" i="25"/>
  <c r="U112" i="25" s="1"/>
  <c r="S111" i="25"/>
  <c r="R111" i="25"/>
  <c r="E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T107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S104" i="25"/>
  <c r="R104" i="25"/>
  <c r="E104" i="25"/>
  <c r="U104" i="25" s="1"/>
  <c r="S103" i="25"/>
  <c r="R103" i="25"/>
  <c r="E103" i="25"/>
  <c r="S102" i="25"/>
  <c r="R102" i="25"/>
  <c r="E102" i="25"/>
  <c r="U102" i="25" s="1"/>
  <c r="S101" i="25"/>
  <c r="R101" i="25"/>
  <c r="E101" i="25"/>
  <c r="T101" i="25" s="1"/>
  <c r="S100" i="25"/>
  <c r="R100" i="25"/>
  <c r="E100" i="25"/>
  <c r="S99" i="25"/>
  <c r="R99" i="25"/>
  <c r="E99" i="25"/>
  <c r="T99" i="25" s="1"/>
  <c r="S98" i="25"/>
  <c r="R98" i="25"/>
  <c r="E98" i="25"/>
  <c r="M97" i="25"/>
  <c r="S97" i="25" s="1"/>
  <c r="L97" i="25"/>
  <c r="R97" i="25" s="1"/>
  <c r="K97" i="25"/>
  <c r="J97" i="25"/>
  <c r="I97" i="25"/>
  <c r="H97" i="25"/>
  <c r="G97" i="25"/>
  <c r="G114" i="25" s="1"/>
  <c r="F97" i="25"/>
  <c r="F114" i="25" s="1"/>
  <c r="D97" i="25"/>
  <c r="D114" i="25" s="1"/>
  <c r="C97" i="25"/>
  <c r="C114" i="25" s="1"/>
  <c r="B97" i="25"/>
  <c r="O115" i="26"/>
  <c r="N115" i="26"/>
  <c r="M115" i="26"/>
  <c r="S115" i="26" s="1"/>
  <c r="L115" i="26"/>
  <c r="R115" i="26" s="1"/>
  <c r="K115" i="26"/>
  <c r="H115" i="26"/>
  <c r="G115" i="26"/>
  <c r="U113" i="26"/>
  <c r="T113" i="26"/>
  <c r="S113" i="26"/>
  <c r="R113" i="26"/>
  <c r="S112" i="26"/>
  <c r="R112" i="26"/>
  <c r="E112" i="26"/>
  <c r="S111" i="26"/>
  <c r="R111" i="26"/>
  <c r="E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S107" i="26"/>
  <c r="R107" i="26"/>
  <c r="E107" i="26"/>
  <c r="U107" i="26" s="1"/>
  <c r="S106" i="26"/>
  <c r="R106" i="26"/>
  <c r="E106" i="26"/>
  <c r="S105" i="26"/>
  <c r="R105" i="26"/>
  <c r="E105" i="26"/>
  <c r="U105" i="26" s="1"/>
  <c r="S104" i="26"/>
  <c r="R104" i="26"/>
  <c r="E104" i="26"/>
  <c r="T104" i="26" s="1"/>
  <c r="S103" i="26"/>
  <c r="R103" i="26"/>
  <c r="E103" i="26"/>
  <c r="S102" i="26"/>
  <c r="R102" i="26"/>
  <c r="E102" i="26"/>
  <c r="T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S98" i="26"/>
  <c r="R98" i="26"/>
  <c r="E98" i="26"/>
  <c r="M97" i="26"/>
  <c r="M114" i="26" s="1"/>
  <c r="S114" i="26" s="1"/>
  <c r="L97" i="26"/>
  <c r="R97" i="26" s="1"/>
  <c r="K97" i="26"/>
  <c r="J97" i="26"/>
  <c r="J114" i="26" s="1"/>
  <c r="I97" i="26"/>
  <c r="H97" i="26"/>
  <c r="H114" i="26" s="1"/>
  <c r="G97" i="26"/>
  <c r="G114" i="26" s="1"/>
  <c r="F97" i="26"/>
  <c r="F114" i="26" s="1"/>
  <c r="D97" i="26"/>
  <c r="D114" i="26" s="1"/>
  <c r="C97" i="26"/>
  <c r="C114" i="26" s="1"/>
  <c r="B97" i="26"/>
  <c r="N115" i="27"/>
  <c r="J115" i="27"/>
  <c r="I115" i="27"/>
  <c r="H115" i="27"/>
  <c r="F115" i="27"/>
  <c r="D115" i="27"/>
  <c r="C115" i="27"/>
  <c r="B115" i="27"/>
  <c r="U113" i="27"/>
  <c r="T113" i="27"/>
  <c r="S113" i="27"/>
  <c r="R113" i="27"/>
  <c r="S112" i="27"/>
  <c r="R112" i="27"/>
  <c r="E112" i="27"/>
  <c r="T112" i="27" s="1"/>
  <c r="S111" i="27"/>
  <c r="R111" i="27"/>
  <c r="E111" i="27"/>
  <c r="T111" i="27" s="1"/>
  <c r="S110" i="27"/>
  <c r="R110" i="27"/>
  <c r="E110" i="27"/>
  <c r="U110" i="27" s="1"/>
  <c r="S109" i="27"/>
  <c r="R109" i="27"/>
  <c r="E109" i="27"/>
  <c r="T109" i="27" s="1"/>
  <c r="S108" i="27"/>
  <c r="R108" i="27"/>
  <c r="E108" i="27"/>
  <c r="S107" i="27"/>
  <c r="R107" i="27"/>
  <c r="E107" i="27"/>
  <c r="U107" i="27" s="1"/>
  <c r="S106" i="27"/>
  <c r="R106" i="27"/>
  <c r="E106" i="27"/>
  <c r="T106" i="27" s="1"/>
  <c r="S105" i="27"/>
  <c r="R105" i="27"/>
  <c r="E105" i="27"/>
  <c r="U105" i="27" s="1"/>
  <c r="S104" i="27"/>
  <c r="R104" i="27"/>
  <c r="E104" i="27"/>
  <c r="T104" i="27" s="1"/>
  <c r="S103" i="27"/>
  <c r="R103" i="27"/>
  <c r="E103" i="27"/>
  <c r="S102" i="27"/>
  <c r="R102" i="27"/>
  <c r="E102" i="27"/>
  <c r="U102" i="27" s="1"/>
  <c r="T101" i="27"/>
  <c r="S101" i="27"/>
  <c r="R101" i="27"/>
  <c r="E101" i="27"/>
  <c r="U101" i="27" s="1"/>
  <c r="S100" i="27"/>
  <c r="R100" i="27"/>
  <c r="E100" i="27"/>
  <c r="S99" i="27"/>
  <c r="R99" i="27"/>
  <c r="E99" i="27"/>
  <c r="U99" i="27" s="1"/>
  <c r="S98" i="27"/>
  <c r="R98" i="27"/>
  <c r="E98" i="27"/>
  <c r="T98" i="27" s="1"/>
  <c r="M97" i="27"/>
  <c r="S97" i="27" s="1"/>
  <c r="L97" i="27"/>
  <c r="K97" i="27"/>
  <c r="J97" i="27"/>
  <c r="J114" i="27" s="1"/>
  <c r="I97" i="27"/>
  <c r="I114" i="27" s="1"/>
  <c r="H97" i="27"/>
  <c r="H114" i="27" s="1"/>
  <c r="G97" i="27"/>
  <c r="G114" i="27" s="1"/>
  <c r="F97" i="27"/>
  <c r="D97" i="27"/>
  <c r="C97" i="27"/>
  <c r="C114" i="27" s="1"/>
  <c r="B97" i="27"/>
  <c r="B114" i="27" s="1"/>
  <c r="L115" i="28"/>
  <c r="R115" i="28" s="1"/>
  <c r="I115" i="28"/>
  <c r="L114" i="28"/>
  <c r="R114" i="28" s="1"/>
  <c r="U113" i="28"/>
  <c r="T113" i="28"/>
  <c r="S113" i="28"/>
  <c r="R113" i="28"/>
  <c r="S112" i="28"/>
  <c r="R112" i="28"/>
  <c r="E112" i="28"/>
  <c r="U112" i="28" s="1"/>
  <c r="S111" i="28"/>
  <c r="R111" i="28"/>
  <c r="E111" i="28"/>
  <c r="S110" i="28"/>
  <c r="R110" i="28"/>
  <c r="E110" i="28"/>
  <c r="S109" i="28"/>
  <c r="R109" i="28"/>
  <c r="E109" i="28"/>
  <c r="T109" i="28" s="1"/>
  <c r="S108" i="28"/>
  <c r="R108" i="28"/>
  <c r="E108" i="28"/>
  <c r="U108" i="28" s="1"/>
  <c r="S107" i="28"/>
  <c r="R107" i="28"/>
  <c r="E107" i="28"/>
  <c r="T107" i="28" s="1"/>
  <c r="S106" i="28"/>
  <c r="R106" i="28"/>
  <c r="E106" i="28"/>
  <c r="T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T102" i="28"/>
  <c r="S102" i="28"/>
  <c r="R102" i="28"/>
  <c r="E102" i="28"/>
  <c r="U102" i="28" s="1"/>
  <c r="S101" i="28"/>
  <c r="R101" i="28"/>
  <c r="E101" i="28"/>
  <c r="T101" i="28" s="1"/>
  <c r="S100" i="28"/>
  <c r="R100" i="28"/>
  <c r="E100" i="28"/>
  <c r="U100" i="28" s="1"/>
  <c r="S99" i="28"/>
  <c r="R99" i="28"/>
  <c r="E99" i="28"/>
  <c r="T99" i="28" s="1"/>
  <c r="S98" i="28"/>
  <c r="R98" i="28"/>
  <c r="E98" i="28"/>
  <c r="U98" i="28" s="1"/>
  <c r="M97" i="28"/>
  <c r="S97" i="28" s="1"/>
  <c r="L97" i="28"/>
  <c r="R97" i="28" s="1"/>
  <c r="K97" i="28"/>
  <c r="K114" i="28" s="1"/>
  <c r="J97" i="28"/>
  <c r="I97" i="28"/>
  <c r="H97" i="28"/>
  <c r="H114" i="28" s="1"/>
  <c r="G97" i="28"/>
  <c r="G114" i="28" s="1"/>
  <c r="F97" i="28"/>
  <c r="D97" i="28"/>
  <c r="C97" i="28"/>
  <c r="B97" i="28"/>
  <c r="N115" i="29"/>
  <c r="M115" i="29"/>
  <c r="S115" i="29" s="1"/>
  <c r="L115" i="29"/>
  <c r="R115" i="29" s="1"/>
  <c r="K115" i="29"/>
  <c r="J115" i="29"/>
  <c r="H115" i="29"/>
  <c r="G115" i="29"/>
  <c r="F115" i="29"/>
  <c r="B115" i="29"/>
  <c r="O114" i="29"/>
  <c r="N114" i="29"/>
  <c r="U113" i="29"/>
  <c r="T113" i="29"/>
  <c r="S113" i="29"/>
  <c r="R113" i="29"/>
  <c r="S112" i="29"/>
  <c r="R112" i="29"/>
  <c r="E112" i="29"/>
  <c r="T112" i="29" s="1"/>
  <c r="S111" i="29"/>
  <c r="R111" i="29"/>
  <c r="E111" i="29"/>
  <c r="U111" i="29" s="1"/>
  <c r="S110" i="29"/>
  <c r="R110" i="29"/>
  <c r="E110" i="29"/>
  <c r="T110" i="29" s="1"/>
  <c r="S109" i="29"/>
  <c r="R109" i="29"/>
  <c r="E109" i="29"/>
  <c r="T109" i="29" s="1"/>
  <c r="S108" i="29"/>
  <c r="R108" i="29"/>
  <c r="E108" i="29"/>
  <c r="U108" i="29" s="1"/>
  <c r="S107" i="29"/>
  <c r="R107" i="29"/>
  <c r="E107" i="29"/>
  <c r="T107" i="29" s="1"/>
  <c r="S106" i="29"/>
  <c r="R106" i="29"/>
  <c r="E106" i="29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T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M97" i="29"/>
  <c r="S97" i="29" s="1"/>
  <c r="L97" i="29"/>
  <c r="R97" i="29" s="1"/>
  <c r="K97" i="29"/>
  <c r="J97" i="29"/>
  <c r="I97" i="29"/>
  <c r="H97" i="29"/>
  <c r="H114" i="29" s="1"/>
  <c r="G97" i="29"/>
  <c r="G114" i="29" s="1"/>
  <c r="F97" i="29"/>
  <c r="D97" i="29"/>
  <c r="C97" i="29"/>
  <c r="B97" i="29"/>
  <c r="B114" i="29" s="1"/>
  <c r="O115" i="30"/>
  <c r="L115" i="30"/>
  <c r="R115" i="30" s="1"/>
  <c r="J115" i="30"/>
  <c r="I115" i="30"/>
  <c r="D115" i="30"/>
  <c r="C115" i="30"/>
  <c r="B115" i="30"/>
  <c r="U113" i="30"/>
  <c r="T113" i="30"/>
  <c r="S113" i="30"/>
  <c r="R113" i="30"/>
  <c r="S112" i="30"/>
  <c r="R112" i="30"/>
  <c r="E112" i="30"/>
  <c r="S111" i="30"/>
  <c r="R111" i="30"/>
  <c r="E111" i="30"/>
  <c r="U111" i="30" s="1"/>
  <c r="U110" i="30"/>
  <c r="S110" i="30"/>
  <c r="R110" i="30"/>
  <c r="E110" i="30"/>
  <c r="T110" i="30" s="1"/>
  <c r="S109" i="30"/>
  <c r="R109" i="30"/>
  <c r="E109" i="30"/>
  <c r="S108" i="30"/>
  <c r="R108" i="30"/>
  <c r="E108" i="30"/>
  <c r="U108" i="30" s="1"/>
  <c r="S107" i="30"/>
  <c r="R107" i="30"/>
  <c r="E107" i="30"/>
  <c r="T107" i="30" s="1"/>
  <c r="S106" i="30"/>
  <c r="R106" i="30"/>
  <c r="E106" i="30"/>
  <c r="U106" i="30" s="1"/>
  <c r="S105" i="30"/>
  <c r="R105" i="30"/>
  <c r="E105" i="30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S100" i="30"/>
  <c r="R100" i="30"/>
  <c r="E100" i="30"/>
  <c r="S99" i="30"/>
  <c r="R99" i="30"/>
  <c r="E99" i="30"/>
  <c r="T99" i="30" s="1"/>
  <c r="S98" i="30"/>
  <c r="R98" i="30"/>
  <c r="E98" i="30"/>
  <c r="U98" i="30" s="1"/>
  <c r="M97" i="30"/>
  <c r="S97" i="30" s="1"/>
  <c r="L97" i="30"/>
  <c r="R97" i="30" s="1"/>
  <c r="K97" i="30"/>
  <c r="K114" i="30" s="1"/>
  <c r="J97" i="30"/>
  <c r="I97" i="30"/>
  <c r="H97" i="30"/>
  <c r="G97" i="30"/>
  <c r="F97" i="30"/>
  <c r="D97" i="30"/>
  <c r="D114" i="30" s="1"/>
  <c r="C97" i="30"/>
  <c r="C114" i="30" s="1"/>
  <c r="B97" i="30"/>
  <c r="B114" i="30" s="1"/>
  <c r="L115" i="31"/>
  <c r="R115" i="31" s="1"/>
  <c r="K115" i="31"/>
  <c r="H115" i="31"/>
  <c r="G115" i="31"/>
  <c r="D115" i="31"/>
  <c r="C115" i="31"/>
  <c r="B115" i="31"/>
  <c r="O114" i="31"/>
  <c r="N114" i="31"/>
  <c r="U113" i="31"/>
  <c r="T113" i="31"/>
  <c r="S113" i="31"/>
  <c r="R113" i="31"/>
  <c r="S112" i="31"/>
  <c r="R112" i="31"/>
  <c r="E112" i="31"/>
  <c r="S111" i="31"/>
  <c r="R111" i="31"/>
  <c r="E111" i="31"/>
  <c r="U111" i="31" s="1"/>
  <c r="S110" i="31"/>
  <c r="R110" i="31"/>
  <c r="E110" i="31"/>
  <c r="T110" i="31" s="1"/>
  <c r="S109" i="31"/>
  <c r="R109" i="31"/>
  <c r="E109" i="31"/>
  <c r="U109" i="31" s="1"/>
  <c r="S108" i="31"/>
  <c r="R108" i="31"/>
  <c r="E108" i="31"/>
  <c r="T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S103" i="31"/>
  <c r="R103" i="31"/>
  <c r="E103" i="31"/>
  <c r="U103" i="31" s="1"/>
  <c r="S102" i="31"/>
  <c r="R102" i="31"/>
  <c r="E102" i="31"/>
  <c r="T102" i="31" s="1"/>
  <c r="S101" i="31"/>
  <c r="R101" i="31"/>
  <c r="E101" i="31"/>
  <c r="U101" i="31" s="1"/>
  <c r="S100" i="31"/>
  <c r="R100" i="31"/>
  <c r="E100" i="31"/>
  <c r="T100" i="31" s="1"/>
  <c r="S99" i="31"/>
  <c r="R99" i="31"/>
  <c r="E99" i="31"/>
  <c r="U99" i="31" s="1"/>
  <c r="S98" i="31"/>
  <c r="R98" i="31"/>
  <c r="E98" i="31"/>
  <c r="U98" i="31" s="1"/>
  <c r="M97" i="31"/>
  <c r="S97" i="31" s="1"/>
  <c r="L97" i="31"/>
  <c r="R97" i="31" s="1"/>
  <c r="K97" i="31"/>
  <c r="J97" i="31"/>
  <c r="I97" i="31"/>
  <c r="H97" i="31"/>
  <c r="G97" i="31"/>
  <c r="F97" i="31"/>
  <c r="D97" i="31"/>
  <c r="C97" i="31"/>
  <c r="B97" i="31"/>
  <c r="B114" i="31" s="1"/>
  <c r="N115" i="32"/>
  <c r="M115" i="32"/>
  <c r="S115" i="32" s="1"/>
  <c r="L115" i="32"/>
  <c r="R115" i="32" s="1"/>
  <c r="J115" i="32"/>
  <c r="I115" i="32"/>
  <c r="H115" i="32"/>
  <c r="G115" i="32"/>
  <c r="D115" i="32"/>
  <c r="C115" i="32"/>
  <c r="B115" i="32"/>
  <c r="U113" i="32"/>
  <c r="T113" i="32"/>
  <c r="S113" i="32"/>
  <c r="R113" i="32"/>
  <c r="S112" i="32"/>
  <c r="R112" i="32"/>
  <c r="E112" i="32"/>
  <c r="U112" i="32" s="1"/>
  <c r="S111" i="32"/>
  <c r="R111" i="32"/>
  <c r="E111" i="32"/>
  <c r="T111" i="32" s="1"/>
  <c r="U110" i="32"/>
  <c r="T110" i="32"/>
  <c r="S110" i="32"/>
  <c r="R110" i="32"/>
  <c r="E110" i="32"/>
  <c r="S109" i="32"/>
  <c r="R109" i="32"/>
  <c r="E109" i="32"/>
  <c r="U109" i="32" s="1"/>
  <c r="S108" i="32"/>
  <c r="R108" i="32"/>
  <c r="E108" i="32"/>
  <c r="S107" i="32"/>
  <c r="R107" i="32"/>
  <c r="E107" i="32"/>
  <c r="S106" i="32"/>
  <c r="R106" i="32"/>
  <c r="E106" i="32"/>
  <c r="U106" i="32" s="1"/>
  <c r="U105" i="32"/>
  <c r="S105" i="32"/>
  <c r="R105" i="32"/>
  <c r="E105" i="32"/>
  <c r="T105" i="32" s="1"/>
  <c r="U104" i="32"/>
  <c r="S104" i="32"/>
  <c r="R104" i="32"/>
  <c r="E104" i="32"/>
  <c r="T104" i="32" s="1"/>
  <c r="U103" i="32"/>
  <c r="S103" i="32"/>
  <c r="R103" i="32"/>
  <c r="E103" i="32"/>
  <c r="T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S98" i="32"/>
  <c r="R98" i="32"/>
  <c r="E98" i="32"/>
  <c r="U98" i="32" s="1"/>
  <c r="M97" i="32"/>
  <c r="M114" i="32" s="1"/>
  <c r="S114" i="32" s="1"/>
  <c r="L97" i="32"/>
  <c r="R97" i="32" s="1"/>
  <c r="K97" i="32"/>
  <c r="J97" i="32"/>
  <c r="J114" i="32" s="1"/>
  <c r="I97" i="32"/>
  <c r="I114" i="32" s="1"/>
  <c r="H97" i="32"/>
  <c r="H114" i="32" s="1"/>
  <c r="G97" i="32"/>
  <c r="G114" i="32" s="1"/>
  <c r="F97" i="32"/>
  <c r="D97" i="32"/>
  <c r="C97" i="32"/>
  <c r="C114" i="32" s="1"/>
  <c r="B97" i="32"/>
  <c r="B114" i="32" s="1"/>
  <c r="O115" i="33"/>
  <c r="L115" i="33"/>
  <c r="R115" i="33" s="1"/>
  <c r="D115" i="33"/>
  <c r="B115" i="33"/>
  <c r="O114" i="33"/>
  <c r="N114" i="33"/>
  <c r="B114" i="33"/>
  <c r="U113" i="33"/>
  <c r="T113" i="33"/>
  <c r="S113" i="33"/>
  <c r="R113" i="33"/>
  <c r="S112" i="33"/>
  <c r="R112" i="33"/>
  <c r="E112" i="33"/>
  <c r="U112" i="33" s="1"/>
  <c r="S111" i="33"/>
  <c r="R111" i="33"/>
  <c r="E111" i="33"/>
  <c r="S110" i="33"/>
  <c r="R110" i="33"/>
  <c r="E110" i="33"/>
  <c r="S109" i="33"/>
  <c r="R109" i="33"/>
  <c r="E109" i="33"/>
  <c r="U109" i="33" s="1"/>
  <c r="S108" i="33"/>
  <c r="R108" i="33"/>
  <c r="E108" i="33"/>
  <c r="T108" i="33" s="1"/>
  <c r="S107" i="33"/>
  <c r="R107" i="33"/>
  <c r="E107" i="33"/>
  <c r="U107" i="33" s="1"/>
  <c r="S106" i="33"/>
  <c r="R106" i="33"/>
  <c r="E106" i="33"/>
  <c r="T106" i="33" s="1"/>
  <c r="S105" i="33"/>
  <c r="R105" i="33"/>
  <c r="E105" i="33"/>
  <c r="U105" i="33" s="1"/>
  <c r="S104" i="33"/>
  <c r="R104" i="33"/>
  <c r="E104" i="33"/>
  <c r="U104" i="33" s="1"/>
  <c r="S103" i="33"/>
  <c r="R103" i="33"/>
  <c r="E103" i="33"/>
  <c r="U103" i="33" s="1"/>
  <c r="S102" i="33"/>
  <c r="R102" i="33"/>
  <c r="E102" i="33"/>
  <c r="S101" i="33"/>
  <c r="R101" i="33"/>
  <c r="E101" i="33"/>
  <c r="U101" i="33" s="1"/>
  <c r="S100" i="33"/>
  <c r="R100" i="33"/>
  <c r="E100" i="33"/>
  <c r="U100" i="33" s="1"/>
  <c r="S99" i="33"/>
  <c r="R99" i="33"/>
  <c r="E99" i="33"/>
  <c r="S98" i="33"/>
  <c r="R98" i="33"/>
  <c r="E98" i="33"/>
  <c r="T98" i="33" s="1"/>
  <c r="M97" i="33"/>
  <c r="S97" i="33" s="1"/>
  <c r="L97" i="33"/>
  <c r="L114" i="33" s="1"/>
  <c r="R114" i="33" s="1"/>
  <c r="K97" i="33"/>
  <c r="J97" i="33"/>
  <c r="I97" i="33"/>
  <c r="H97" i="33"/>
  <c r="G97" i="33"/>
  <c r="F97" i="33"/>
  <c r="D97" i="33"/>
  <c r="C97" i="33"/>
  <c r="B97" i="33"/>
  <c r="N115" i="34"/>
  <c r="M115" i="34"/>
  <c r="S115" i="34" s="1"/>
  <c r="L115" i="34"/>
  <c r="R115" i="34" s="1"/>
  <c r="K115" i="34"/>
  <c r="I115" i="34"/>
  <c r="H115" i="34"/>
  <c r="G115" i="34"/>
  <c r="C115" i="34"/>
  <c r="B115" i="34"/>
  <c r="N114" i="34"/>
  <c r="U113" i="34"/>
  <c r="T113" i="34"/>
  <c r="S113" i="34"/>
  <c r="R113" i="34"/>
  <c r="S112" i="34"/>
  <c r="R112" i="34"/>
  <c r="E112" i="34"/>
  <c r="U112" i="34" s="1"/>
  <c r="U111" i="34"/>
  <c r="S111" i="34"/>
  <c r="R111" i="34"/>
  <c r="E111" i="34"/>
  <c r="T111" i="34" s="1"/>
  <c r="S110" i="34"/>
  <c r="R110" i="34"/>
  <c r="E110" i="34"/>
  <c r="U110" i="34" s="1"/>
  <c r="S109" i="34"/>
  <c r="R109" i="34"/>
  <c r="E109" i="34"/>
  <c r="T109" i="34" s="1"/>
  <c r="S108" i="34"/>
  <c r="R108" i="34"/>
  <c r="E108" i="34"/>
  <c r="U108" i="34" s="1"/>
  <c r="S107" i="34"/>
  <c r="R107" i="34"/>
  <c r="E107" i="34"/>
  <c r="U107" i="34" s="1"/>
  <c r="S106" i="34"/>
  <c r="R106" i="34"/>
  <c r="E106" i="34"/>
  <c r="U106" i="34" s="1"/>
  <c r="S105" i="34"/>
  <c r="R105" i="34"/>
  <c r="E105" i="34"/>
  <c r="S104" i="34"/>
  <c r="R104" i="34"/>
  <c r="E104" i="34"/>
  <c r="U104" i="34" s="1"/>
  <c r="S103" i="34"/>
  <c r="R103" i="34"/>
  <c r="E103" i="34"/>
  <c r="T103" i="34" s="1"/>
  <c r="S102" i="34"/>
  <c r="R102" i="34"/>
  <c r="E102" i="34"/>
  <c r="U102" i="34" s="1"/>
  <c r="S101" i="34"/>
  <c r="R101" i="34"/>
  <c r="E101" i="34"/>
  <c r="T101" i="34" s="1"/>
  <c r="S100" i="34"/>
  <c r="R100" i="34"/>
  <c r="E100" i="34"/>
  <c r="U100" i="34" s="1"/>
  <c r="S99" i="34"/>
  <c r="R99" i="34"/>
  <c r="E99" i="34"/>
  <c r="U99" i="34" s="1"/>
  <c r="S98" i="34"/>
  <c r="R98" i="34"/>
  <c r="E98" i="34"/>
  <c r="U98" i="34" s="1"/>
  <c r="M97" i="34"/>
  <c r="L97" i="34"/>
  <c r="R97" i="34" s="1"/>
  <c r="K97" i="34"/>
  <c r="K114" i="34" s="1"/>
  <c r="J97" i="34"/>
  <c r="I97" i="34"/>
  <c r="H97" i="34"/>
  <c r="G97" i="34"/>
  <c r="G114" i="34" s="1"/>
  <c r="F97" i="34"/>
  <c r="F114" i="34" s="1"/>
  <c r="D97" i="34"/>
  <c r="D114" i="34" s="1"/>
  <c r="C97" i="34"/>
  <c r="B97" i="34"/>
  <c r="N115" i="35"/>
  <c r="M115" i="35"/>
  <c r="S115" i="35" s="1"/>
  <c r="L115" i="35"/>
  <c r="R115" i="35" s="1"/>
  <c r="K115" i="35"/>
  <c r="J115" i="35"/>
  <c r="H115" i="35"/>
  <c r="C115" i="35"/>
  <c r="B115" i="35"/>
  <c r="U113" i="35"/>
  <c r="T113" i="35"/>
  <c r="S113" i="35"/>
  <c r="R113" i="35"/>
  <c r="U112" i="35"/>
  <c r="S112" i="35"/>
  <c r="R112" i="35"/>
  <c r="E112" i="35"/>
  <c r="T112" i="35" s="1"/>
  <c r="S111" i="35"/>
  <c r="R111" i="35"/>
  <c r="E111" i="35"/>
  <c r="U111" i="35" s="1"/>
  <c r="S110" i="35"/>
  <c r="R110" i="35"/>
  <c r="E110" i="35"/>
  <c r="S109" i="35"/>
  <c r="R109" i="35"/>
  <c r="E109" i="35"/>
  <c r="U109" i="35" s="1"/>
  <c r="S108" i="35"/>
  <c r="R108" i="35"/>
  <c r="E108" i="35"/>
  <c r="S107" i="35"/>
  <c r="R107" i="35"/>
  <c r="E107" i="35"/>
  <c r="U107" i="35" s="1"/>
  <c r="S106" i="35"/>
  <c r="R106" i="35"/>
  <c r="E106" i="35"/>
  <c r="T106" i="35" s="1"/>
  <c r="S105" i="35"/>
  <c r="R105" i="35"/>
  <c r="E105" i="35"/>
  <c r="U105" i="35" s="1"/>
  <c r="S104" i="35"/>
  <c r="R104" i="35"/>
  <c r="E104" i="35"/>
  <c r="T104" i="35" s="1"/>
  <c r="S103" i="35"/>
  <c r="R103" i="35"/>
  <c r="E103" i="35"/>
  <c r="U103" i="35" s="1"/>
  <c r="S102" i="35"/>
  <c r="R102" i="35"/>
  <c r="E102" i="35"/>
  <c r="S101" i="35"/>
  <c r="R101" i="35"/>
  <c r="E101" i="35"/>
  <c r="U101" i="35" s="1"/>
  <c r="S100" i="35"/>
  <c r="R100" i="35"/>
  <c r="E100" i="35"/>
  <c r="S99" i="35"/>
  <c r="R99" i="35"/>
  <c r="E99" i="35"/>
  <c r="U99" i="35" s="1"/>
  <c r="U98" i="35"/>
  <c r="S98" i="35"/>
  <c r="R98" i="35"/>
  <c r="E98" i="35"/>
  <c r="T98" i="35" s="1"/>
  <c r="M97" i="35"/>
  <c r="M114" i="35" s="1"/>
  <c r="S114" i="35" s="1"/>
  <c r="L97" i="35"/>
  <c r="K97" i="35"/>
  <c r="J97" i="35"/>
  <c r="J114" i="35" s="1"/>
  <c r="I97" i="35"/>
  <c r="I114" i="35" s="1"/>
  <c r="H97" i="35"/>
  <c r="H114" i="35" s="1"/>
  <c r="G97" i="35"/>
  <c r="G114" i="35" s="1"/>
  <c r="F97" i="35"/>
  <c r="D97" i="35"/>
  <c r="D114" i="35" s="1"/>
  <c r="C97" i="35"/>
  <c r="C114" i="35" s="1"/>
  <c r="B97" i="35"/>
  <c r="B114" i="35" s="1"/>
  <c r="O115" i="36"/>
  <c r="N115" i="36"/>
  <c r="M115" i="36"/>
  <c r="S115" i="36" s="1"/>
  <c r="K115" i="36"/>
  <c r="G115" i="36"/>
  <c r="O114" i="36"/>
  <c r="N114" i="36"/>
  <c r="U113" i="36"/>
  <c r="T113" i="36"/>
  <c r="S113" i="36"/>
  <c r="R113" i="36"/>
  <c r="S112" i="36"/>
  <c r="R112" i="36"/>
  <c r="E112" i="36"/>
  <c r="U112" i="36" s="1"/>
  <c r="S111" i="36"/>
  <c r="R111" i="36"/>
  <c r="E111" i="36"/>
  <c r="S110" i="36"/>
  <c r="R110" i="36"/>
  <c r="E110" i="36"/>
  <c r="U110" i="36" s="1"/>
  <c r="S109" i="36"/>
  <c r="R109" i="36"/>
  <c r="E109" i="36"/>
  <c r="T109" i="36" s="1"/>
  <c r="S108" i="36"/>
  <c r="R108" i="36"/>
  <c r="E108" i="36"/>
  <c r="U108" i="36" s="1"/>
  <c r="S107" i="36"/>
  <c r="R107" i="36"/>
  <c r="E107" i="36"/>
  <c r="T107" i="36" s="1"/>
  <c r="S106" i="36"/>
  <c r="R106" i="36"/>
  <c r="E106" i="36"/>
  <c r="U106" i="36" s="1"/>
  <c r="S105" i="36"/>
  <c r="R105" i="36"/>
  <c r="E105" i="36"/>
  <c r="T104" i="36"/>
  <c r="S104" i="36"/>
  <c r="R104" i="36"/>
  <c r="E104" i="36"/>
  <c r="U104" i="36" s="1"/>
  <c r="S103" i="36"/>
  <c r="R103" i="36"/>
  <c r="E103" i="36"/>
  <c r="S102" i="36"/>
  <c r="R102" i="36"/>
  <c r="E102" i="36"/>
  <c r="U102" i="36" s="1"/>
  <c r="S101" i="36"/>
  <c r="R101" i="36"/>
  <c r="E101" i="36"/>
  <c r="T101" i="36" s="1"/>
  <c r="S100" i="36"/>
  <c r="R100" i="36"/>
  <c r="E100" i="36"/>
  <c r="U100" i="36" s="1"/>
  <c r="S99" i="36"/>
  <c r="R99" i="36"/>
  <c r="E99" i="36"/>
  <c r="T99" i="36" s="1"/>
  <c r="S98" i="36"/>
  <c r="R98" i="36"/>
  <c r="E98" i="36"/>
  <c r="U98" i="36" s="1"/>
  <c r="M97" i="36"/>
  <c r="L97" i="36"/>
  <c r="R97" i="36" s="1"/>
  <c r="K97" i="36"/>
  <c r="K114" i="36" s="1"/>
  <c r="J97" i="36"/>
  <c r="J114" i="36" s="1"/>
  <c r="I97" i="36"/>
  <c r="H97" i="36"/>
  <c r="G97" i="36"/>
  <c r="F97" i="36"/>
  <c r="F114" i="36" s="1"/>
  <c r="D97" i="36"/>
  <c r="C97" i="36"/>
  <c r="B97" i="36"/>
  <c r="O115" i="37"/>
  <c r="J115" i="37"/>
  <c r="I115" i="37"/>
  <c r="H115" i="37"/>
  <c r="G115" i="37"/>
  <c r="F115" i="37"/>
  <c r="D115" i="37"/>
  <c r="C115" i="37"/>
  <c r="B115" i="37"/>
  <c r="O114" i="37"/>
  <c r="U113" i="37"/>
  <c r="T113" i="37"/>
  <c r="S113" i="37"/>
  <c r="R113" i="37"/>
  <c r="U112" i="37"/>
  <c r="S112" i="37"/>
  <c r="R112" i="37"/>
  <c r="E112" i="37"/>
  <c r="T112" i="37" s="1"/>
  <c r="U111" i="37"/>
  <c r="S111" i="37"/>
  <c r="R111" i="37"/>
  <c r="E111" i="37"/>
  <c r="T111" i="37" s="1"/>
  <c r="S110" i="37"/>
  <c r="R110" i="37"/>
  <c r="E110" i="37"/>
  <c r="U110" i="37" s="1"/>
  <c r="S109" i="37"/>
  <c r="R109" i="37"/>
  <c r="E109" i="37"/>
  <c r="T109" i="37" s="1"/>
  <c r="S108" i="37"/>
  <c r="R108" i="37"/>
  <c r="E108" i="37"/>
  <c r="U108" i="37" s="1"/>
  <c r="S107" i="37"/>
  <c r="R107" i="37"/>
  <c r="E107" i="37"/>
  <c r="U107" i="37" s="1"/>
  <c r="T106" i="37"/>
  <c r="S106" i="37"/>
  <c r="R106" i="37"/>
  <c r="E106" i="37"/>
  <c r="U106" i="37" s="1"/>
  <c r="S105" i="37"/>
  <c r="R105" i="37"/>
  <c r="E105" i="37"/>
  <c r="U105" i="37" s="1"/>
  <c r="S104" i="37"/>
  <c r="R104" i="37"/>
  <c r="E104" i="37"/>
  <c r="T104" i="37" s="1"/>
  <c r="S103" i="37"/>
  <c r="R103" i="37"/>
  <c r="E103" i="37"/>
  <c r="U103" i="37" s="1"/>
  <c r="S102" i="37"/>
  <c r="R102" i="37"/>
  <c r="E102" i="37"/>
  <c r="U102" i="37" s="1"/>
  <c r="T101" i="37"/>
  <c r="S101" i="37"/>
  <c r="R101" i="37"/>
  <c r="E101" i="37"/>
  <c r="U101" i="37" s="1"/>
  <c r="S100" i="37"/>
  <c r="R100" i="37"/>
  <c r="E100" i="37"/>
  <c r="U100" i="37" s="1"/>
  <c r="S99" i="37"/>
  <c r="R99" i="37"/>
  <c r="E99" i="37"/>
  <c r="U99" i="37" s="1"/>
  <c r="S98" i="37"/>
  <c r="R98" i="37"/>
  <c r="E98" i="37"/>
  <c r="M97" i="37"/>
  <c r="S97" i="37" s="1"/>
  <c r="L97" i="37"/>
  <c r="L114" i="37" s="1"/>
  <c r="R114" i="37" s="1"/>
  <c r="K97" i="37"/>
  <c r="J97" i="37"/>
  <c r="I97" i="37"/>
  <c r="I114" i="37" s="1"/>
  <c r="H97" i="37"/>
  <c r="H114" i="37" s="1"/>
  <c r="G97" i="37"/>
  <c r="G114" i="37" s="1"/>
  <c r="F97" i="37"/>
  <c r="F114" i="37" s="1"/>
  <c r="D97" i="37"/>
  <c r="D114" i="37" s="1"/>
  <c r="C97" i="37"/>
  <c r="C114" i="37" s="1"/>
  <c r="B97" i="37"/>
  <c r="B114" i="37" s="1"/>
  <c r="O115" i="38"/>
  <c r="L115" i="38"/>
  <c r="R115" i="38" s="1"/>
  <c r="F115" i="38"/>
  <c r="O114" i="38"/>
  <c r="N114" i="38"/>
  <c r="U113" i="38"/>
  <c r="T113" i="38"/>
  <c r="S113" i="38"/>
  <c r="R113" i="38"/>
  <c r="S112" i="38"/>
  <c r="R112" i="38"/>
  <c r="E112" i="38"/>
  <c r="U112" i="38" s="1"/>
  <c r="S111" i="38"/>
  <c r="R111" i="38"/>
  <c r="E111" i="38"/>
  <c r="U111" i="38" s="1"/>
  <c r="S110" i="38"/>
  <c r="R110" i="38"/>
  <c r="E110" i="38"/>
  <c r="U110" i="38" s="1"/>
  <c r="S109" i="38"/>
  <c r="R109" i="38"/>
  <c r="E109" i="38"/>
  <c r="T109" i="38" s="1"/>
  <c r="S108" i="38"/>
  <c r="R108" i="38"/>
  <c r="E108" i="38"/>
  <c r="U108" i="38" s="1"/>
  <c r="S107" i="38"/>
  <c r="R107" i="38"/>
  <c r="E107" i="38"/>
  <c r="T107" i="38" s="1"/>
  <c r="S106" i="38"/>
  <c r="R106" i="38"/>
  <c r="E106" i="38"/>
  <c r="U106" i="38" s="1"/>
  <c r="S105" i="38"/>
  <c r="R105" i="38"/>
  <c r="E105" i="38"/>
  <c r="U105" i="38" s="1"/>
  <c r="S104" i="38"/>
  <c r="R104" i="38"/>
  <c r="E104" i="38"/>
  <c r="U104" i="38" s="1"/>
  <c r="S103" i="38"/>
  <c r="R103" i="38"/>
  <c r="E103" i="38"/>
  <c r="U103" i="38" s="1"/>
  <c r="S102" i="38"/>
  <c r="R102" i="38"/>
  <c r="E102" i="38"/>
  <c r="U102" i="38" s="1"/>
  <c r="T101" i="38"/>
  <c r="S101" i="38"/>
  <c r="R101" i="38"/>
  <c r="E101" i="38"/>
  <c r="U101" i="38" s="1"/>
  <c r="S100" i="38"/>
  <c r="R100" i="38"/>
  <c r="E100" i="38"/>
  <c r="U100" i="38" s="1"/>
  <c r="S99" i="38"/>
  <c r="R99" i="38"/>
  <c r="E99" i="38"/>
  <c r="T99" i="38" s="1"/>
  <c r="S98" i="38"/>
  <c r="R98" i="38"/>
  <c r="E98" i="38"/>
  <c r="U98" i="38" s="1"/>
  <c r="M97" i="38"/>
  <c r="S97" i="38" s="1"/>
  <c r="L97" i="38"/>
  <c r="R97" i="38" s="1"/>
  <c r="K97" i="38"/>
  <c r="J97" i="38"/>
  <c r="J114" i="38" s="1"/>
  <c r="I97" i="38"/>
  <c r="H97" i="38"/>
  <c r="H114" i="38" s="1"/>
  <c r="G97" i="38"/>
  <c r="F97" i="38"/>
  <c r="D97" i="38"/>
  <c r="D114" i="38" s="1"/>
  <c r="C97" i="38"/>
  <c r="C114" i="38" s="1"/>
  <c r="B97" i="38"/>
  <c r="B114" i="38" s="1"/>
  <c r="O115" i="39"/>
  <c r="L115" i="39"/>
  <c r="R115" i="39" s="1"/>
  <c r="K115" i="39"/>
  <c r="J115" i="39"/>
  <c r="I115" i="39"/>
  <c r="H115" i="39"/>
  <c r="G115" i="39"/>
  <c r="F115" i="39"/>
  <c r="D115" i="39"/>
  <c r="U113" i="39"/>
  <c r="T113" i="39"/>
  <c r="S113" i="39"/>
  <c r="R113" i="39"/>
  <c r="S112" i="39"/>
  <c r="R112" i="39"/>
  <c r="E112" i="39"/>
  <c r="U112" i="39" s="1"/>
  <c r="S111" i="39"/>
  <c r="R111" i="39"/>
  <c r="E111" i="39"/>
  <c r="U111" i="39" s="1"/>
  <c r="S110" i="39"/>
  <c r="R110" i="39"/>
  <c r="E110" i="39"/>
  <c r="T110" i="39" s="1"/>
  <c r="S109" i="39"/>
  <c r="R109" i="39"/>
  <c r="E109" i="39"/>
  <c r="S108" i="39"/>
  <c r="R108" i="39"/>
  <c r="E108" i="39"/>
  <c r="U108" i="39" s="1"/>
  <c r="S107" i="39"/>
  <c r="R107" i="39"/>
  <c r="E107" i="39"/>
  <c r="S106" i="39"/>
  <c r="R106" i="39"/>
  <c r="E106" i="39"/>
  <c r="U106" i="39" s="1"/>
  <c r="S105" i="39"/>
  <c r="R105" i="39"/>
  <c r="E105" i="39"/>
  <c r="U105" i="39" s="1"/>
  <c r="S104" i="39"/>
  <c r="R104" i="39"/>
  <c r="E104" i="39"/>
  <c r="U104" i="39" s="1"/>
  <c r="S103" i="39"/>
  <c r="R103" i="39"/>
  <c r="E103" i="39"/>
  <c r="U103" i="39" s="1"/>
  <c r="S102" i="39"/>
  <c r="R102" i="39"/>
  <c r="E102" i="39"/>
  <c r="T102" i="39" s="1"/>
  <c r="S101" i="39"/>
  <c r="R101" i="39"/>
  <c r="E101" i="39"/>
  <c r="U101" i="39" s="1"/>
  <c r="S100" i="39"/>
  <c r="R100" i="39"/>
  <c r="E100" i="39"/>
  <c r="U100" i="39" s="1"/>
  <c r="T99" i="39"/>
  <c r="S99" i="39"/>
  <c r="R99" i="39"/>
  <c r="E99" i="39"/>
  <c r="U99" i="39" s="1"/>
  <c r="S98" i="39"/>
  <c r="R98" i="39"/>
  <c r="E98" i="39"/>
  <c r="U98" i="39" s="1"/>
  <c r="M97" i="39"/>
  <c r="S97" i="39" s="1"/>
  <c r="L97" i="39"/>
  <c r="R97" i="39" s="1"/>
  <c r="K97" i="39"/>
  <c r="K114" i="39" s="1"/>
  <c r="J97" i="39"/>
  <c r="J114" i="39" s="1"/>
  <c r="I97" i="39"/>
  <c r="H97" i="39"/>
  <c r="H114" i="39" s="1"/>
  <c r="G97" i="39"/>
  <c r="F97" i="39"/>
  <c r="F114" i="39" s="1"/>
  <c r="D97" i="39"/>
  <c r="D114" i="39" s="1"/>
  <c r="C97" i="39"/>
  <c r="C114" i="39" s="1"/>
  <c r="B97" i="39"/>
  <c r="M115" i="40"/>
  <c r="S115" i="40" s="1"/>
  <c r="L115" i="40"/>
  <c r="R115" i="40" s="1"/>
  <c r="C115" i="40"/>
  <c r="B115" i="40"/>
  <c r="U113" i="40"/>
  <c r="T113" i="40"/>
  <c r="S113" i="40"/>
  <c r="R113" i="40"/>
  <c r="T112" i="40"/>
  <c r="S112" i="40"/>
  <c r="R112" i="40"/>
  <c r="E112" i="40"/>
  <c r="U112" i="40" s="1"/>
  <c r="S111" i="40"/>
  <c r="R111" i="40"/>
  <c r="E111" i="40"/>
  <c r="U111" i="40" s="1"/>
  <c r="T110" i="40"/>
  <c r="S110" i="40"/>
  <c r="R110" i="40"/>
  <c r="E110" i="40"/>
  <c r="U110" i="40" s="1"/>
  <c r="S109" i="40"/>
  <c r="R109" i="40"/>
  <c r="E109" i="40"/>
  <c r="U109" i="40" s="1"/>
  <c r="S108" i="40"/>
  <c r="R108" i="40"/>
  <c r="E108" i="40"/>
  <c r="U108" i="40" s="1"/>
  <c r="S107" i="40"/>
  <c r="R107" i="40"/>
  <c r="E107" i="40"/>
  <c r="T107" i="40" s="1"/>
  <c r="S106" i="40"/>
  <c r="R106" i="40"/>
  <c r="E106" i="40"/>
  <c r="U106" i="40" s="1"/>
  <c r="U105" i="40"/>
  <c r="S105" i="40"/>
  <c r="R105" i="40"/>
  <c r="E105" i="40"/>
  <c r="T105" i="40" s="1"/>
  <c r="S104" i="40"/>
  <c r="R104" i="40"/>
  <c r="E104" i="40"/>
  <c r="U104" i="40" s="1"/>
  <c r="S103" i="40"/>
  <c r="R103" i="40"/>
  <c r="E103" i="40"/>
  <c r="U103" i="40" s="1"/>
  <c r="S102" i="40"/>
  <c r="R102" i="40"/>
  <c r="E102" i="40"/>
  <c r="U102" i="40" s="1"/>
  <c r="S101" i="40"/>
  <c r="R101" i="40"/>
  <c r="E101" i="40"/>
  <c r="U101" i="40" s="1"/>
  <c r="S100" i="40"/>
  <c r="R100" i="40"/>
  <c r="E100" i="40"/>
  <c r="U100" i="40" s="1"/>
  <c r="S99" i="40"/>
  <c r="R99" i="40"/>
  <c r="E99" i="40"/>
  <c r="U99" i="40" s="1"/>
  <c r="S98" i="40"/>
  <c r="R98" i="40"/>
  <c r="E98" i="40"/>
  <c r="U98" i="40" s="1"/>
  <c r="M97" i="40"/>
  <c r="S97" i="40" s="1"/>
  <c r="L97" i="40"/>
  <c r="R97" i="40" s="1"/>
  <c r="K97" i="40"/>
  <c r="J97" i="40"/>
  <c r="J114" i="40" s="1"/>
  <c r="I97" i="40"/>
  <c r="H97" i="40"/>
  <c r="G97" i="40"/>
  <c r="G114" i="40" s="1"/>
  <c r="F97" i="40"/>
  <c r="D97" i="40"/>
  <c r="C97" i="40"/>
  <c r="B97" i="40"/>
  <c r="B114" i="40" s="1"/>
  <c r="O115" i="1"/>
  <c r="N115" i="1"/>
  <c r="L115" i="1"/>
  <c r="R115" i="1" s="1"/>
  <c r="K115" i="1"/>
  <c r="J115" i="1"/>
  <c r="I115" i="1"/>
  <c r="G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S98" i="1"/>
  <c r="R98" i="1"/>
  <c r="E98" i="1"/>
  <c r="U98" i="1" s="1"/>
  <c r="M97" i="1"/>
  <c r="L97" i="1"/>
  <c r="R97" i="1" s="1"/>
  <c r="K97" i="1"/>
  <c r="J97" i="1"/>
  <c r="J114" i="1" s="1"/>
  <c r="I97" i="1"/>
  <c r="I114" i="1" s="1"/>
  <c r="H97" i="1"/>
  <c r="G97" i="1"/>
  <c r="F97" i="1"/>
  <c r="F114" i="1" s="1"/>
  <c r="D97" i="1"/>
  <c r="C97" i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2" i="3" s="1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32"/>
  <c r="E85" i="32"/>
  <c r="E84" i="32"/>
  <c r="E83" i="32"/>
  <c r="M82" i="32"/>
  <c r="L82" i="32"/>
  <c r="K82" i="32"/>
  <c r="J82" i="32"/>
  <c r="I82" i="32"/>
  <c r="H82" i="32"/>
  <c r="G82" i="32"/>
  <c r="F82" i="32"/>
  <c r="D82" i="32"/>
  <c r="C82" i="32"/>
  <c r="B82" i="32"/>
  <c r="A79" i="32"/>
  <c r="E86" i="33"/>
  <c r="E85" i="33"/>
  <c r="E84" i="33"/>
  <c r="E83" i="33"/>
  <c r="M82" i="33"/>
  <c r="L82" i="33"/>
  <c r="K82" i="33"/>
  <c r="J82" i="33"/>
  <c r="I82" i="33"/>
  <c r="H82" i="33"/>
  <c r="G82" i="33"/>
  <c r="F82" i="33"/>
  <c r="D82" i="33"/>
  <c r="C82" i="33"/>
  <c r="B82" i="33"/>
  <c r="A79" i="33"/>
  <c r="E86" i="34"/>
  <c r="E85" i="34"/>
  <c r="E84" i="34"/>
  <c r="E83" i="34"/>
  <c r="M82" i="34"/>
  <c r="L82" i="34"/>
  <c r="K82" i="34"/>
  <c r="J82" i="34"/>
  <c r="I82" i="34"/>
  <c r="H82" i="34"/>
  <c r="G82" i="34"/>
  <c r="F82" i="34"/>
  <c r="D82" i="34"/>
  <c r="C82" i="34"/>
  <c r="B82" i="34"/>
  <c r="A79" i="34"/>
  <c r="E86" i="35"/>
  <c r="E85" i="35"/>
  <c r="E84" i="35"/>
  <c r="E83" i="35"/>
  <c r="M82" i="35"/>
  <c r="L82" i="35"/>
  <c r="K82" i="35"/>
  <c r="J82" i="35"/>
  <c r="I82" i="35"/>
  <c r="H82" i="35"/>
  <c r="G82" i="35"/>
  <c r="F82" i="35"/>
  <c r="D82" i="35"/>
  <c r="C82" i="35"/>
  <c r="B82" i="35"/>
  <c r="A79" i="35"/>
  <c r="E86" i="36"/>
  <c r="E85" i="36"/>
  <c r="E84" i="36"/>
  <c r="E83" i="36"/>
  <c r="M82" i="36"/>
  <c r="L82" i="36"/>
  <c r="K82" i="36"/>
  <c r="J82" i="36"/>
  <c r="I82" i="36"/>
  <c r="H82" i="36"/>
  <c r="G82" i="36"/>
  <c r="F82" i="36"/>
  <c r="D82" i="36"/>
  <c r="C82" i="36"/>
  <c r="B82" i="36"/>
  <c r="A79" i="36"/>
  <c r="E86" i="37"/>
  <c r="E85" i="37"/>
  <c r="E84" i="37"/>
  <c r="E83" i="37"/>
  <c r="M82" i="37"/>
  <c r="L82" i="37"/>
  <c r="K82" i="37"/>
  <c r="J82" i="37"/>
  <c r="I82" i="37"/>
  <c r="H82" i="37"/>
  <c r="G82" i="37"/>
  <c r="F82" i="37"/>
  <c r="D82" i="37"/>
  <c r="C82" i="37"/>
  <c r="B82" i="37"/>
  <c r="A79" i="37"/>
  <c r="E86" i="38"/>
  <c r="E85" i="38"/>
  <c r="E84" i="38"/>
  <c r="E83" i="38"/>
  <c r="M82" i="38"/>
  <c r="L82" i="38"/>
  <c r="K82" i="38"/>
  <c r="J82" i="38"/>
  <c r="I82" i="38"/>
  <c r="H82" i="38"/>
  <c r="G82" i="38"/>
  <c r="F82" i="38"/>
  <c r="D82" i="38"/>
  <c r="C82" i="38"/>
  <c r="B82" i="38"/>
  <c r="A79" i="38"/>
  <c r="E86" i="39"/>
  <c r="E85" i="39"/>
  <c r="E84" i="39"/>
  <c r="E83" i="39"/>
  <c r="M82" i="39"/>
  <c r="L82" i="39"/>
  <c r="K82" i="39"/>
  <c r="J82" i="39"/>
  <c r="I82" i="39"/>
  <c r="H82" i="39"/>
  <c r="G82" i="39"/>
  <c r="F82" i="39"/>
  <c r="D82" i="39"/>
  <c r="C82" i="39"/>
  <c r="B82" i="39"/>
  <c r="A79" i="39"/>
  <c r="E86" i="40"/>
  <c r="E85" i="40"/>
  <c r="E84" i="40"/>
  <c r="E83" i="40"/>
  <c r="M82" i="40"/>
  <c r="L82" i="40"/>
  <c r="K82" i="40"/>
  <c r="J82" i="40"/>
  <c r="I82" i="40"/>
  <c r="H82" i="40"/>
  <c r="G82" i="40"/>
  <c r="F82" i="40"/>
  <c r="D82" i="40"/>
  <c r="C82" i="40"/>
  <c r="B82" i="40"/>
  <c r="A79" i="40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T96" i="40"/>
  <c r="S96" i="40"/>
  <c r="R96" i="40"/>
  <c r="Q96" i="40"/>
  <c r="P96" i="40"/>
  <c r="E96" i="40"/>
  <c r="U96" i="40" s="1"/>
  <c r="S95" i="40"/>
  <c r="R95" i="40"/>
  <c r="Q95" i="40"/>
  <c r="P95" i="40"/>
  <c r="E95" i="40"/>
  <c r="U95" i="40" s="1"/>
  <c r="S94" i="40"/>
  <c r="R94" i="40"/>
  <c r="Q94" i="40"/>
  <c r="P94" i="40"/>
  <c r="E94" i="40"/>
  <c r="U94" i="40" s="1"/>
  <c r="S93" i="40"/>
  <c r="R93" i="40"/>
  <c r="Q93" i="40"/>
  <c r="P93" i="40"/>
  <c r="E93" i="40"/>
  <c r="T93" i="40" s="1"/>
  <c r="U92" i="40"/>
  <c r="T92" i="40"/>
  <c r="S92" i="40"/>
  <c r="R92" i="40"/>
  <c r="Q92" i="40"/>
  <c r="P92" i="40"/>
  <c r="E92" i="40"/>
  <c r="S91" i="40"/>
  <c r="R91" i="40"/>
  <c r="Q91" i="40"/>
  <c r="P91" i="40"/>
  <c r="E91" i="40"/>
  <c r="U91" i="40" s="1"/>
  <c r="S90" i="40"/>
  <c r="R90" i="40"/>
  <c r="Q90" i="40"/>
  <c r="P90" i="40"/>
  <c r="E90" i="40"/>
  <c r="U90" i="40" s="1"/>
  <c r="S89" i="40"/>
  <c r="R89" i="40"/>
  <c r="Q89" i="40"/>
  <c r="P89" i="40"/>
  <c r="E89" i="40"/>
  <c r="T88" i="40"/>
  <c r="S88" i="40"/>
  <c r="R88" i="40"/>
  <c r="Q88" i="40"/>
  <c r="P88" i="40"/>
  <c r="E88" i="40"/>
  <c r="U88" i="40" s="1"/>
  <c r="O75" i="40"/>
  <c r="N75" i="40"/>
  <c r="M75" i="40"/>
  <c r="L75" i="40"/>
  <c r="K75" i="40"/>
  <c r="J75" i="40"/>
  <c r="I75" i="40"/>
  <c r="H75" i="40"/>
  <c r="G75" i="40"/>
  <c r="F75" i="40"/>
  <c r="C75" i="40"/>
  <c r="B75" i="40"/>
  <c r="O74" i="40"/>
  <c r="N74" i="40"/>
  <c r="M74" i="40"/>
  <c r="L74" i="40"/>
  <c r="K74" i="40"/>
  <c r="J74" i="40"/>
  <c r="I74" i="40"/>
  <c r="Q74" i="40" s="1"/>
  <c r="H74" i="40"/>
  <c r="G74" i="40"/>
  <c r="F74" i="40"/>
  <c r="C74" i="40"/>
  <c r="E74" i="40" s="1"/>
  <c r="B74" i="40"/>
  <c r="O73" i="40"/>
  <c r="N73" i="40"/>
  <c r="M73" i="40"/>
  <c r="L73" i="40"/>
  <c r="K73" i="40"/>
  <c r="J73" i="40"/>
  <c r="I73" i="40"/>
  <c r="H73" i="40"/>
  <c r="R73" i="40" s="1"/>
  <c r="G73" i="40"/>
  <c r="F73" i="40"/>
  <c r="C73" i="40"/>
  <c r="B73" i="40"/>
  <c r="E73" i="40" s="1"/>
  <c r="T72" i="40"/>
  <c r="S72" i="40"/>
  <c r="R72" i="40"/>
  <c r="Q72" i="40"/>
  <c r="P72" i="40"/>
  <c r="E72" i="40"/>
  <c r="U72" i="40" s="1"/>
  <c r="S71" i="40"/>
  <c r="R71" i="40"/>
  <c r="Q71" i="40"/>
  <c r="P71" i="40"/>
  <c r="E71" i="40"/>
  <c r="O69" i="40"/>
  <c r="N69" i="40"/>
  <c r="M69" i="40"/>
  <c r="L69" i="40"/>
  <c r="K69" i="40"/>
  <c r="J69" i="40"/>
  <c r="I69" i="40"/>
  <c r="H69" i="40"/>
  <c r="G69" i="40"/>
  <c r="F69" i="40"/>
  <c r="C69" i="40"/>
  <c r="B69" i="40"/>
  <c r="S68" i="40"/>
  <c r="O68" i="40"/>
  <c r="N68" i="40"/>
  <c r="M68" i="40"/>
  <c r="L68" i="40"/>
  <c r="K68" i="40"/>
  <c r="J68" i="40"/>
  <c r="I68" i="40"/>
  <c r="H68" i="40"/>
  <c r="R68" i="40" s="1"/>
  <c r="G68" i="40"/>
  <c r="F68" i="40"/>
  <c r="C68" i="40"/>
  <c r="B68" i="40"/>
  <c r="S67" i="40"/>
  <c r="R67" i="40"/>
  <c r="Q67" i="40"/>
  <c r="P67" i="40"/>
  <c r="E67" i="40"/>
  <c r="U67" i="40" s="1"/>
  <c r="S66" i="40"/>
  <c r="R66" i="40"/>
  <c r="Q66" i="40"/>
  <c r="P66" i="40"/>
  <c r="E66" i="40"/>
  <c r="T66" i="40" s="1"/>
  <c r="T65" i="40"/>
  <c r="S65" i="40"/>
  <c r="R65" i="40"/>
  <c r="Q65" i="40"/>
  <c r="P65" i="40"/>
  <c r="E65" i="40"/>
  <c r="U65" i="40" s="1"/>
  <c r="S64" i="40"/>
  <c r="R64" i="40"/>
  <c r="Q64" i="40"/>
  <c r="P64" i="40"/>
  <c r="E64" i="40"/>
  <c r="U64" i="40" s="1"/>
  <c r="S63" i="40"/>
  <c r="R63" i="40"/>
  <c r="Q63" i="40"/>
  <c r="P63" i="40"/>
  <c r="E63" i="40"/>
  <c r="U63" i="40" s="1"/>
  <c r="O61" i="40"/>
  <c r="N61" i="40"/>
  <c r="M61" i="40"/>
  <c r="L61" i="40"/>
  <c r="K61" i="40"/>
  <c r="J61" i="40"/>
  <c r="I61" i="40"/>
  <c r="H61" i="40"/>
  <c r="C61" i="40"/>
  <c r="B61" i="40"/>
  <c r="E61" i="40" s="1"/>
  <c r="U60" i="40"/>
  <c r="T60" i="40"/>
  <c r="S60" i="40"/>
  <c r="R60" i="40"/>
  <c r="Q60" i="40"/>
  <c r="P60" i="40"/>
  <c r="E60" i="40"/>
  <c r="S59" i="40"/>
  <c r="R59" i="40"/>
  <c r="Q59" i="40"/>
  <c r="P59" i="40"/>
  <c r="E59" i="40"/>
  <c r="U59" i="40" s="1"/>
  <c r="S58" i="40"/>
  <c r="R58" i="40"/>
  <c r="Q58" i="40"/>
  <c r="P58" i="40"/>
  <c r="E58" i="40"/>
  <c r="U58" i="40" s="1"/>
  <c r="S57" i="40"/>
  <c r="R57" i="40"/>
  <c r="Q57" i="40"/>
  <c r="P57" i="40"/>
  <c r="E57" i="40"/>
  <c r="T57" i="40" s="1"/>
  <c r="O55" i="40"/>
  <c r="N55" i="40"/>
  <c r="M55" i="40"/>
  <c r="L55" i="40"/>
  <c r="K55" i="40"/>
  <c r="J55" i="40"/>
  <c r="I55" i="40"/>
  <c r="H55" i="40"/>
  <c r="G55" i="40"/>
  <c r="F55" i="40"/>
  <c r="C55" i="40"/>
  <c r="B55" i="40"/>
  <c r="S54" i="40"/>
  <c r="R54" i="40"/>
  <c r="Q54" i="40"/>
  <c r="P54" i="40"/>
  <c r="E54" i="40"/>
  <c r="T54" i="40" s="1"/>
  <c r="S53" i="40"/>
  <c r="R53" i="40"/>
  <c r="Q53" i="40"/>
  <c r="P53" i="40"/>
  <c r="E53" i="40"/>
  <c r="S52" i="40"/>
  <c r="R52" i="40"/>
  <c r="Q52" i="40"/>
  <c r="P52" i="40"/>
  <c r="E52" i="40"/>
  <c r="U52" i="40" s="1"/>
  <c r="S51" i="40"/>
  <c r="R51" i="40"/>
  <c r="Q51" i="40"/>
  <c r="P51" i="40"/>
  <c r="E51" i="40"/>
  <c r="U51" i="40" s="1"/>
  <c r="S50" i="40"/>
  <c r="R50" i="40"/>
  <c r="Q50" i="40"/>
  <c r="P50" i="40"/>
  <c r="E50" i="40"/>
  <c r="T50" i="40" s="1"/>
  <c r="U49" i="40"/>
  <c r="S49" i="40"/>
  <c r="R49" i="40"/>
  <c r="Q49" i="40"/>
  <c r="P49" i="40"/>
  <c r="E49" i="40"/>
  <c r="T49" i="40" s="1"/>
  <c r="S48" i="40"/>
  <c r="R48" i="40"/>
  <c r="Q48" i="40"/>
  <c r="P48" i="40"/>
  <c r="E48" i="40"/>
  <c r="U48" i="40" s="1"/>
  <c r="S47" i="40"/>
  <c r="R47" i="40"/>
  <c r="Q47" i="40"/>
  <c r="P47" i="40"/>
  <c r="E47" i="40"/>
  <c r="S46" i="40"/>
  <c r="R46" i="40"/>
  <c r="Q46" i="40"/>
  <c r="P46" i="40"/>
  <c r="E46" i="40"/>
  <c r="T45" i="40"/>
  <c r="S45" i="40"/>
  <c r="R45" i="40"/>
  <c r="Q45" i="40"/>
  <c r="P45" i="40"/>
  <c r="E45" i="40"/>
  <c r="U45" i="40" s="1"/>
  <c r="S44" i="40"/>
  <c r="R44" i="40"/>
  <c r="Q44" i="40"/>
  <c r="P44" i="40"/>
  <c r="E44" i="40"/>
  <c r="U44" i="40" s="1"/>
  <c r="O42" i="40"/>
  <c r="N42" i="40"/>
  <c r="M42" i="40"/>
  <c r="L42" i="40"/>
  <c r="K42" i="40"/>
  <c r="J42" i="40"/>
  <c r="I42" i="40"/>
  <c r="S42" i="40" s="1"/>
  <c r="H42" i="40"/>
  <c r="G42" i="40"/>
  <c r="F42" i="40"/>
  <c r="C42" i="40"/>
  <c r="B42" i="40"/>
  <c r="S41" i="40"/>
  <c r="R41" i="40"/>
  <c r="Q41" i="40"/>
  <c r="P41" i="40"/>
  <c r="E41" i="40"/>
  <c r="U41" i="40" s="1"/>
  <c r="S40" i="40"/>
  <c r="R40" i="40"/>
  <c r="Q40" i="40"/>
  <c r="P40" i="40"/>
  <c r="E40" i="40"/>
  <c r="U40" i="40" s="1"/>
  <c r="S39" i="40"/>
  <c r="R39" i="40"/>
  <c r="Q39" i="40"/>
  <c r="P39" i="40"/>
  <c r="E39" i="40"/>
  <c r="T39" i="40" s="1"/>
  <c r="S38" i="40"/>
  <c r="R38" i="40"/>
  <c r="Q38" i="40"/>
  <c r="P38" i="40"/>
  <c r="E38" i="40"/>
  <c r="S37" i="40"/>
  <c r="R37" i="40"/>
  <c r="Q37" i="40"/>
  <c r="P37" i="40"/>
  <c r="E37" i="40"/>
  <c r="U37" i="40" s="1"/>
  <c r="O35" i="40"/>
  <c r="N35" i="40"/>
  <c r="M35" i="40"/>
  <c r="L35" i="40"/>
  <c r="K35" i="40"/>
  <c r="J35" i="40"/>
  <c r="I35" i="40"/>
  <c r="S35" i="40" s="1"/>
  <c r="H35" i="40"/>
  <c r="R35" i="40" s="1"/>
  <c r="G35" i="40"/>
  <c r="F35" i="40"/>
  <c r="C35" i="40"/>
  <c r="B35" i="40"/>
  <c r="S34" i="40"/>
  <c r="R34" i="40"/>
  <c r="Q34" i="40"/>
  <c r="P34" i="40"/>
  <c r="E34" i="40"/>
  <c r="U34" i="40" s="1"/>
  <c r="O32" i="40"/>
  <c r="N32" i="40"/>
  <c r="M32" i="40"/>
  <c r="L32" i="40"/>
  <c r="K32" i="40"/>
  <c r="J32" i="40"/>
  <c r="I32" i="40"/>
  <c r="S32" i="40" s="1"/>
  <c r="H32" i="40"/>
  <c r="R32" i="40" s="1"/>
  <c r="G32" i="40"/>
  <c r="F32" i="40"/>
  <c r="C32" i="40"/>
  <c r="B32" i="40"/>
  <c r="E32" i="40" s="1"/>
  <c r="S31" i="40"/>
  <c r="R31" i="40"/>
  <c r="Q31" i="40"/>
  <c r="P31" i="40"/>
  <c r="E31" i="40"/>
  <c r="U31" i="40" s="1"/>
  <c r="U30" i="40"/>
  <c r="T30" i="40"/>
  <c r="S30" i="40"/>
  <c r="R30" i="40"/>
  <c r="Q30" i="40"/>
  <c r="P30" i="40"/>
  <c r="E30" i="40"/>
  <c r="S29" i="40"/>
  <c r="R29" i="40"/>
  <c r="Q29" i="40"/>
  <c r="P29" i="40"/>
  <c r="E29" i="40"/>
  <c r="T29" i="40" s="1"/>
  <c r="S28" i="40"/>
  <c r="R28" i="40"/>
  <c r="Q28" i="40"/>
  <c r="P28" i="40"/>
  <c r="E28" i="40"/>
  <c r="U28" i="40" s="1"/>
  <c r="O26" i="40"/>
  <c r="N26" i="40"/>
  <c r="M26" i="40"/>
  <c r="L26" i="40"/>
  <c r="K26" i="40"/>
  <c r="J26" i="40"/>
  <c r="I26" i="40"/>
  <c r="H26" i="40"/>
  <c r="G26" i="40"/>
  <c r="F26" i="40"/>
  <c r="C26" i="40"/>
  <c r="B26" i="40"/>
  <c r="S25" i="40"/>
  <c r="R25" i="40"/>
  <c r="Q25" i="40"/>
  <c r="P25" i="40"/>
  <c r="E25" i="40"/>
  <c r="U25" i="40" s="1"/>
  <c r="S24" i="40"/>
  <c r="R24" i="40"/>
  <c r="Q24" i="40"/>
  <c r="P24" i="40"/>
  <c r="E24" i="40"/>
  <c r="U24" i="40" s="1"/>
  <c r="S23" i="40"/>
  <c r="R23" i="40"/>
  <c r="Q23" i="40"/>
  <c r="P23" i="40"/>
  <c r="E23" i="40"/>
  <c r="U23" i="40" s="1"/>
  <c r="U22" i="40"/>
  <c r="S22" i="40"/>
  <c r="R22" i="40"/>
  <c r="Q22" i="40"/>
  <c r="P22" i="40"/>
  <c r="E22" i="40"/>
  <c r="T22" i="40" s="1"/>
  <c r="U21" i="40"/>
  <c r="T21" i="40"/>
  <c r="S21" i="40"/>
  <c r="R21" i="40"/>
  <c r="Q21" i="40"/>
  <c r="P21" i="40"/>
  <c r="E21" i="40"/>
  <c r="S20" i="40"/>
  <c r="R20" i="40"/>
  <c r="Q20" i="40"/>
  <c r="P20" i="40"/>
  <c r="E20" i="40"/>
  <c r="U20" i="40" s="1"/>
  <c r="S19" i="40"/>
  <c r="R19" i="40"/>
  <c r="Q19" i="40"/>
  <c r="P19" i="40"/>
  <c r="E19" i="40"/>
  <c r="O17" i="40"/>
  <c r="N17" i="40"/>
  <c r="M17" i="40"/>
  <c r="L17" i="40"/>
  <c r="K17" i="40"/>
  <c r="J17" i="40"/>
  <c r="I17" i="40"/>
  <c r="Q17" i="40" s="1"/>
  <c r="H17" i="40"/>
  <c r="R17" i="40" s="1"/>
  <c r="G17" i="40"/>
  <c r="F17" i="40"/>
  <c r="C17" i="40"/>
  <c r="B17" i="40"/>
  <c r="E17" i="40" s="1"/>
  <c r="U16" i="40"/>
  <c r="S16" i="40"/>
  <c r="R16" i="40"/>
  <c r="Q16" i="40"/>
  <c r="P16" i="40"/>
  <c r="E16" i="40"/>
  <c r="T16" i="40" s="1"/>
  <c r="U15" i="40"/>
  <c r="S15" i="40"/>
  <c r="R15" i="40"/>
  <c r="Q15" i="40"/>
  <c r="P15" i="40"/>
  <c r="E15" i="40"/>
  <c r="T15" i="40" s="1"/>
  <c r="T14" i="40"/>
  <c r="S14" i="40"/>
  <c r="R14" i="40"/>
  <c r="Q14" i="40"/>
  <c r="P14" i="40"/>
  <c r="E14" i="40"/>
  <c r="U14" i="40" s="1"/>
  <c r="S13" i="40"/>
  <c r="R13" i="40"/>
  <c r="Q13" i="40"/>
  <c r="P13" i="40"/>
  <c r="E13" i="40"/>
  <c r="U13" i="40" s="1"/>
  <c r="S12" i="40"/>
  <c r="R12" i="40"/>
  <c r="Q12" i="40"/>
  <c r="P12" i="40"/>
  <c r="E12" i="40"/>
  <c r="U12" i="40" s="1"/>
  <c r="S11" i="40"/>
  <c r="R11" i="40"/>
  <c r="Q11" i="40"/>
  <c r="P11" i="40"/>
  <c r="E11" i="40"/>
  <c r="T11" i="40" s="1"/>
  <c r="S10" i="40"/>
  <c r="R10" i="40"/>
  <c r="Q10" i="40"/>
  <c r="P10" i="40"/>
  <c r="E10" i="40"/>
  <c r="U10" i="40" s="1"/>
  <c r="S9" i="40"/>
  <c r="R9" i="40"/>
  <c r="Q9" i="40"/>
  <c r="P9" i="40"/>
  <c r="E9" i="40"/>
  <c r="U96" i="39"/>
  <c r="S96" i="39"/>
  <c r="R96" i="39"/>
  <c r="Q96" i="39"/>
  <c r="P96" i="39"/>
  <c r="E96" i="39"/>
  <c r="T96" i="39" s="1"/>
  <c r="U95" i="39"/>
  <c r="S95" i="39"/>
  <c r="R95" i="39"/>
  <c r="Q95" i="39"/>
  <c r="P95" i="39"/>
  <c r="E95" i="39"/>
  <c r="T95" i="39" s="1"/>
  <c r="T94" i="39"/>
  <c r="S94" i="39"/>
  <c r="R94" i="39"/>
  <c r="Q94" i="39"/>
  <c r="P94" i="39"/>
  <c r="E94" i="39"/>
  <c r="U94" i="39" s="1"/>
  <c r="S93" i="39"/>
  <c r="R93" i="39"/>
  <c r="Q93" i="39"/>
  <c r="P93" i="39"/>
  <c r="E93" i="39"/>
  <c r="U93" i="39" s="1"/>
  <c r="S92" i="39"/>
  <c r="R92" i="39"/>
  <c r="Q92" i="39"/>
  <c r="P92" i="39"/>
  <c r="E92" i="39"/>
  <c r="U92" i="39" s="1"/>
  <c r="U91" i="39"/>
  <c r="S91" i="39"/>
  <c r="R91" i="39"/>
  <c r="Q91" i="39"/>
  <c r="P91" i="39"/>
  <c r="E91" i="39"/>
  <c r="T91" i="39" s="1"/>
  <c r="U90" i="39"/>
  <c r="T90" i="39"/>
  <c r="S90" i="39"/>
  <c r="R90" i="39"/>
  <c r="Q90" i="39"/>
  <c r="P90" i="39"/>
  <c r="E90" i="39"/>
  <c r="S89" i="39"/>
  <c r="R89" i="39"/>
  <c r="Q89" i="39"/>
  <c r="P89" i="39"/>
  <c r="E89" i="39"/>
  <c r="S88" i="39"/>
  <c r="R88" i="39"/>
  <c r="Q88" i="39"/>
  <c r="P88" i="39"/>
  <c r="E88" i="39"/>
  <c r="U88" i="39" s="1"/>
  <c r="O75" i="39"/>
  <c r="N75" i="39"/>
  <c r="M75" i="39"/>
  <c r="L75" i="39"/>
  <c r="K75" i="39"/>
  <c r="J75" i="39"/>
  <c r="I75" i="39"/>
  <c r="S75" i="39" s="1"/>
  <c r="H75" i="39"/>
  <c r="R75" i="39" s="1"/>
  <c r="G75" i="39"/>
  <c r="F75" i="39"/>
  <c r="C75" i="39"/>
  <c r="B75" i="39"/>
  <c r="Q74" i="39"/>
  <c r="O74" i="39"/>
  <c r="N74" i="39"/>
  <c r="M74" i="39"/>
  <c r="L74" i="39"/>
  <c r="K74" i="39"/>
  <c r="J74" i="39"/>
  <c r="I74" i="39"/>
  <c r="S74" i="39" s="1"/>
  <c r="H74" i="39"/>
  <c r="R74" i="39" s="1"/>
  <c r="G74" i="39"/>
  <c r="F74" i="39"/>
  <c r="C74" i="39"/>
  <c r="B74" i="39"/>
  <c r="O73" i="39"/>
  <c r="N73" i="39"/>
  <c r="M73" i="39"/>
  <c r="L73" i="39"/>
  <c r="K73" i="39"/>
  <c r="J73" i="39"/>
  <c r="I73" i="39"/>
  <c r="S73" i="39" s="1"/>
  <c r="H73" i="39"/>
  <c r="R73" i="39" s="1"/>
  <c r="G73" i="39"/>
  <c r="F73" i="39"/>
  <c r="E73" i="39"/>
  <c r="C73" i="39"/>
  <c r="B73" i="39"/>
  <c r="S72" i="39"/>
  <c r="R72" i="39"/>
  <c r="Q72" i="39"/>
  <c r="P72" i="39"/>
  <c r="E72" i="39"/>
  <c r="U72" i="39" s="1"/>
  <c r="S71" i="39"/>
  <c r="R71" i="39"/>
  <c r="Q71" i="39"/>
  <c r="P71" i="39"/>
  <c r="E71" i="39"/>
  <c r="O69" i="39"/>
  <c r="N69" i="39"/>
  <c r="M69" i="39"/>
  <c r="L69" i="39"/>
  <c r="K69" i="39"/>
  <c r="J69" i="39"/>
  <c r="I69" i="39"/>
  <c r="S69" i="39" s="1"/>
  <c r="H69" i="39"/>
  <c r="G69" i="39"/>
  <c r="F69" i="39"/>
  <c r="C69" i="39"/>
  <c r="B69" i="39"/>
  <c r="O68" i="39"/>
  <c r="N68" i="39"/>
  <c r="M68" i="39"/>
  <c r="L68" i="39"/>
  <c r="K68" i="39"/>
  <c r="J68" i="39"/>
  <c r="I68" i="39"/>
  <c r="S68" i="39" s="1"/>
  <c r="H68" i="39"/>
  <c r="R68" i="39" s="1"/>
  <c r="G68" i="39"/>
  <c r="F68" i="39"/>
  <c r="C68" i="39"/>
  <c r="B68" i="39"/>
  <c r="E68" i="39" s="1"/>
  <c r="S67" i="39"/>
  <c r="R67" i="39"/>
  <c r="Q67" i="39"/>
  <c r="P67" i="39"/>
  <c r="E67" i="39"/>
  <c r="S66" i="39"/>
  <c r="R66" i="39"/>
  <c r="Q66" i="39"/>
  <c r="P66" i="39"/>
  <c r="E66" i="39"/>
  <c r="U66" i="39" s="1"/>
  <c r="S65" i="39"/>
  <c r="R65" i="39"/>
  <c r="Q65" i="39"/>
  <c r="P65" i="39"/>
  <c r="E65" i="39"/>
  <c r="T65" i="39" s="1"/>
  <c r="S64" i="39"/>
  <c r="R64" i="39"/>
  <c r="Q64" i="39"/>
  <c r="P64" i="39"/>
  <c r="E64" i="39"/>
  <c r="T64" i="39" s="1"/>
  <c r="S63" i="39"/>
  <c r="R63" i="39"/>
  <c r="Q63" i="39"/>
  <c r="P63" i="39"/>
  <c r="E63" i="39"/>
  <c r="U63" i="39" s="1"/>
  <c r="O61" i="39"/>
  <c r="N61" i="39"/>
  <c r="M61" i="39"/>
  <c r="L61" i="39"/>
  <c r="K61" i="39"/>
  <c r="J61" i="39"/>
  <c r="I61" i="39"/>
  <c r="S61" i="39" s="1"/>
  <c r="H61" i="39"/>
  <c r="C61" i="39"/>
  <c r="B61" i="39"/>
  <c r="S60" i="39"/>
  <c r="R60" i="39"/>
  <c r="Q60" i="39"/>
  <c r="P60" i="39"/>
  <c r="E60" i="39"/>
  <c r="S59" i="39"/>
  <c r="R59" i="39"/>
  <c r="Q59" i="39"/>
  <c r="P59" i="39"/>
  <c r="E59" i="39"/>
  <c r="S58" i="39"/>
  <c r="R58" i="39"/>
  <c r="Q58" i="39"/>
  <c r="P58" i="39"/>
  <c r="E58" i="39"/>
  <c r="T58" i="39" s="1"/>
  <c r="S57" i="39"/>
  <c r="R57" i="39"/>
  <c r="Q57" i="39"/>
  <c r="P57" i="39"/>
  <c r="E57" i="39"/>
  <c r="U57" i="39" s="1"/>
  <c r="O55" i="39"/>
  <c r="N55" i="39"/>
  <c r="M55" i="39"/>
  <c r="L55" i="39"/>
  <c r="K55" i="39"/>
  <c r="J55" i="39"/>
  <c r="I55" i="39"/>
  <c r="S55" i="39" s="1"/>
  <c r="H55" i="39"/>
  <c r="R55" i="39" s="1"/>
  <c r="G55" i="39"/>
  <c r="F55" i="39"/>
  <c r="C55" i="39"/>
  <c r="B55" i="39"/>
  <c r="S54" i="39"/>
  <c r="R54" i="39"/>
  <c r="Q54" i="39"/>
  <c r="P54" i="39"/>
  <c r="E54" i="39"/>
  <c r="U54" i="39" s="1"/>
  <c r="S53" i="39"/>
  <c r="R53" i="39"/>
  <c r="Q53" i="39"/>
  <c r="P53" i="39"/>
  <c r="E53" i="39"/>
  <c r="U53" i="39" s="1"/>
  <c r="S52" i="39"/>
  <c r="R52" i="39"/>
  <c r="Q52" i="39"/>
  <c r="P52" i="39"/>
  <c r="E52" i="39"/>
  <c r="U52" i="39" s="1"/>
  <c r="S51" i="39"/>
  <c r="R51" i="39"/>
  <c r="Q51" i="39"/>
  <c r="P51" i="39"/>
  <c r="E51" i="39"/>
  <c r="U51" i="39" s="1"/>
  <c r="S50" i="39"/>
  <c r="R50" i="39"/>
  <c r="Q50" i="39"/>
  <c r="P50" i="39"/>
  <c r="E50" i="39"/>
  <c r="T50" i="39" s="1"/>
  <c r="S49" i="39"/>
  <c r="R49" i="39"/>
  <c r="Q49" i="39"/>
  <c r="P49" i="39"/>
  <c r="E49" i="39"/>
  <c r="U49" i="39" s="1"/>
  <c r="S48" i="39"/>
  <c r="R48" i="39"/>
  <c r="Q48" i="39"/>
  <c r="P48" i="39"/>
  <c r="E48" i="39"/>
  <c r="U48" i="39" s="1"/>
  <c r="S47" i="39"/>
  <c r="R47" i="39"/>
  <c r="Q47" i="39"/>
  <c r="P47" i="39"/>
  <c r="E47" i="39"/>
  <c r="U47" i="39" s="1"/>
  <c r="U46" i="39"/>
  <c r="S46" i="39"/>
  <c r="R46" i="39"/>
  <c r="Q46" i="39"/>
  <c r="P46" i="39"/>
  <c r="E46" i="39"/>
  <c r="T46" i="39" s="1"/>
  <c r="U45" i="39"/>
  <c r="S45" i="39"/>
  <c r="R45" i="39"/>
  <c r="Q45" i="39"/>
  <c r="P45" i="39"/>
  <c r="E45" i="39"/>
  <c r="T45" i="39" s="1"/>
  <c r="S44" i="39"/>
  <c r="R44" i="39"/>
  <c r="Q44" i="39"/>
  <c r="P44" i="39"/>
  <c r="E44" i="39"/>
  <c r="U44" i="39" s="1"/>
  <c r="O42" i="39"/>
  <c r="N42" i="39"/>
  <c r="M42" i="39"/>
  <c r="L42" i="39"/>
  <c r="K42" i="39"/>
  <c r="J42" i="39"/>
  <c r="I42" i="39"/>
  <c r="S42" i="39" s="1"/>
  <c r="H42" i="39"/>
  <c r="R42" i="39" s="1"/>
  <c r="G42" i="39"/>
  <c r="F42" i="39"/>
  <c r="C42" i="39"/>
  <c r="B42" i="39"/>
  <c r="S41" i="39"/>
  <c r="R41" i="39"/>
  <c r="Q41" i="39"/>
  <c r="P41" i="39"/>
  <c r="E41" i="39"/>
  <c r="U41" i="39" s="1"/>
  <c r="S40" i="39"/>
  <c r="R40" i="39"/>
  <c r="Q40" i="39"/>
  <c r="P40" i="39"/>
  <c r="E40" i="39"/>
  <c r="S39" i="39"/>
  <c r="R39" i="39"/>
  <c r="Q39" i="39"/>
  <c r="P39" i="39"/>
  <c r="E39" i="39"/>
  <c r="U39" i="39" s="1"/>
  <c r="S38" i="39"/>
  <c r="R38" i="39"/>
  <c r="Q38" i="39"/>
  <c r="P38" i="39"/>
  <c r="E38" i="39"/>
  <c r="U38" i="39" s="1"/>
  <c r="S37" i="39"/>
  <c r="R37" i="39"/>
  <c r="Q37" i="39"/>
  <c r="P37" i="39"/>
  <c r="E37" i="39"/>
  <c r="U37" i="39" s="1"/>
  <c r="S35" i="39"/>
  <c r="O35" i="39"/>
  <c r="N35" i="39"/>
  <c r="M35" i="39"/>
  <c r="L35" i="39"/>
  <c r="K35" i="39"/>
  <c r="J35" i="39"/>
  <c r="I35" i="39"/>
  <c r="H35" i="39"/>
  <c r="G35" i="39"/>
  <c r="F35" i="39"/>
  <c r="C35" i="39"/>
  <c r="B35" i="39"/>
  <c r="E35" i="39" s="1"/>
  <c r="S34" i="39"/>
  <c r="R34" i="39"/>
  <c r="Q34" i="39"/>
  <c r="P34" i="39"/>
  <c r="E34" i="39"/>
  <c r="O32" i="39"/>
  <c r="N32" i="39"/>
  <c r="M32" i="39"/>
  <c r="L32" i="39"/>
  <c r="K32" i="39"/>
  <c r="J32" i="39"/>
  <c r="I32" i="39"/>
  <c r="H32" i="39"/>
  <c r="G32" i="39"/>
  <c r="F32" i="39"/>
  <c r="C32" i="39"/>
  <c r="B32" i="39"/>
  <c r="S31" i="39"/>
  <c r="R31" i="39"/>
  <c r="Q31" i="39"/>
  <c r="P31" i="39"/>
  <c r="E31" i="39"/>
  <c r="U31" i="39" s="1"/>
  <c r="T30" i="39"/>
  <c r="S30" i="39"/>
  <c r="R30" i="39"/>
  <c r="Q30" i="39"/>
  <c r="P30" i="39"/>
  <c r="E30" i="39"/>
  <c r="U30" i="39" s="1"/>
  <c r="U29" i="39"/>
  <c r="S29" i="39"/>
  <c r="R29" i="39"/>
  <c r="Q29" i="39"/>
  <c r="P29" i="39"/>
  <c r="E29" i="39"/>
  <c r="T29" i="39" s="1"/>
  <c r="S28" i="39"/>
  <c r="R28" i="39"/>
  <c r="Q28" i="39"/>
  <c r="P28" i="39"/>
  <c r="E28" i="39"/>
  <c r="U28" i="39" s="1"/>
  <c r="O26" i="39"/>
  <c r="N26" i="39"/>
  <c r="M26" i="39"/>
  <c r="L26" i="39"/>
  <c r="K26" i="39"/>
  <c r="J26" i="39"/>
  <c r="I26" i="39"/>
  <c r="S26" i="39" s="1"/>
  <c r="H26" i="39"/>
  <c r="R26" i="39" s="1"/>
  <c r="G26" i="39"/>
  <c r="F26" i="39"/>
  <c r="C26" i="39"/>
  <c r="B26" i="39"/>
  <c r="S25" i="39"/>
  <c r="R25" i="39"/>
  <c r="Q25" i="39"/>
  <c r="P25" i="39"/>
  <c r="E25" i="39"/>
  <c r="U25" i="39" s="1"/>
  <c r="S24" i="39"/>
  <c r="R24" i="39"/>
  <c r="Q24" i="39"/>
  <c r="P24" i="39"/>
  <c r="E24" i="39"/>
  <c r="U24" i="39" s="1"/>
  <c r="S23" i="39"/>
  <c r="R23" i="39"/>
  <c r="Q23" i="39"/>
  <c r="P23" i="39"/>
  <c r="E23" i="39"/>
  <c r="T22" i="39"/>
  <c r="S22" i="39"/>
  <c r="R22" i="39"/>
  <c r="Q22" i="39"/>
  <c r="P22" i="39"/>
  <c r="E22" i="39"/>
  <c r="U22" i="39" s="1"/>
  <c r="S21" i="39"/>
  <c r="R21" i="39"/>
  <c r="Q21" i="39"/>
  <c r="P21" i="39"/>
  <c r="E21" i="39"/>
  <c r="U21" i="39" s="1"/>
  <c r="S20" i="39"/>
  <c r="R20" i="39"/>
  <c r="Q20" i="39"/>
  <c r="P20" i="39"/>
  <c r="E20" i="39"/>
  <c r="U20" i="39" s="1"/>
  <c r="S19" i="39"/>
  <c r="R19" i="39"/>
  <c r="Q19" i="39"/>
  <c r="P19" i="39"/>
  <c r="E19" i="39"/>
  <c r="S17" i="39"/>
  <c r="R17" i="39"/>
  <c r="O17" i="39"/>
  <c r="N17" i="39"/>
  <c r="M17" i="39"/>
  <c r="L17" i="39"/>
  <c r="K17" i="39"/>
  <c r="J17" i="39"/>
  <c r="I17" i="39"/>
  <c r="H17" i="39"/>
  <c r="G17" i="39"/>
  <c r="F17" i="39"/>
  <c r="C17" i="39"/>
  <c r="B17" i="39"/>
  <c r="E17" i="39" s="1"/>
  <c r="S16" i="39"/>
  <c r="R16" i="39"/>
  <c r="Q16" i="39"/>
  <c r="P16" i="39"/>
  <c r="E16" i="39"/>
  <c r="U16" i="39" s="1"/>
  <c r="S15" i="39"/>
  <c r="R15" i="39"/>
  <c r="Q15" i="39"/>
  <c r="P15" i="39"/>
  <c r="E15" i="39"/>
  <c r="U15" i="39" s="1"/>
  <c r="S14" i="39"/>
  <c r="R14" i="39"/>
  <c r="Q14" i="39"/>
  <c r="P14" i="39"/>
  <c r="E14" i="39"/>
  <c r="U14" i="39" s="1"/>
  <c r="S13" i="39"/>
  <c r="R13" i="39"/>
  <c r="Q13" i="39"/>
  <c r="P13" i="39"/>
  <c r="E13" i="39"/>
  <c r="U13" i="39" s="1"/>
  <c r="S12" i="39"/>
  <c r="R12" i="39"/>
  <c r="Q12" i="39"/>
  <c r="P12" i="39"/>
  <c r="E12" i="39"/>
  <c r="T12" i="39" s="1"/>
  <c r="T11" i="39"/>
  <c r="S11" i="39"/>
  <c r="R11" i="39"/>
  <c r="Q11" i="39"/>
  <c r="P11" i="39"/>
  <c r="E11" i="39"/>
  <c r="U11" i="39" s="1"/>
  <c r="S10" i="39"/>
  <c r="R10" i="39"/>
  <c r="Q10" i="39"/>
  <c r="P10" i="39"/>
  <c r="E10" i="39"/>
  <c r="S9" i="39"/>
  <c r="R9" i="39"/>
  <c r="Q9" i="39"/>
  <c r="P9" i="39"/>
  <c r="E9" i="39"/>
  <c r="U9" i="39" s="1"/>
  <c r="S96" i="38"/>
  <c r="R96" i="38"/>
  <c r="Q96" i="38"/>
  <c r="P96" i="38"/>
  <c r="E96" i="38"/>
  <c r="T96" i="38" s="1"/>
  <c r="U95" i="38"/>
  <c r="T95" i="38"/>
  <c r="S95" i="38"/>
  <c r="R95" i="38"/>
  <c r="Q95" i="38"/>
  <c r="P95" i="38"/>
  <c r="E95" i="38"/>
  <c r="S94" i="38"/>
  <c r="R94" i="38"/>
  <c r="Q94" i="38"/>
  <c r="P94" i="38"/>
  <c r="E94" i="38"/>
  <c r="U94" i="38" s="1"/>
  <c r="S93" i="38"/>
  <c r="R93" i="38"/>
  <c r="Q93" i="38"/>
  <c r="P93" i="38"/>
  <c r="E93" i="38"/>
  <c r="S92" i="38"/>
  <c r="R92" i="38"/>
  <c r="Q92" i="38"/>
  <c r="P92" i="38"/>
  <c r="E92" i="38"/>
  <c r="T91" i="38"/>
  <c r="S91" i="38"/>
  <c r="R91" i="38"/>
  <c r="Q91" i="38"/>
  <c r="P91" i="38"/>
  <c r="E91" i="38"/>
  <c r="U91" i="38" s="1"/>
  <c r="S90" i="38"/>
  <c r="R90" i="38"/>
  <c r="Q90" i="38"/>
  <c r="P90" i="38"/>
  <c r="E90" i="38"/>
  <c r="U90" i="38" s="1"/>
  <c r="S89" i="38"/>
  <c r="R89" i="38"/>
  <c r="Q89" i="38"/>
  <c r="P89" i="38"/>
  <c r="E89" i="38"/>
  <c r="U89" i="38" s="1"/>
  <c r="S88" i="38"/>
  <c r="R88" i="38"/>
  <c r="Q88" i="38"/>
  <c r="P88" i="38"/>
  <c r="E88" i="38"/>
  <c r="O75" i="38"/>
  <c r="N75" i="38"/>
  <c r="M75" i="38"/>
  <c r="L75" i="38"/>
  <c r="K75" i="38"/>
  <c r="J75" i="38"/>
  <c r="I75" i="38"/>
  <c r="H75" i="38"/>
  <c r="G75" i="38"/>
  <c r="F75" i="38"/>
  <c r="C75" i="38"/>
  <c r="B75" i="38"/>
  <c r="O74" i="38"/>
  <c r="N74" i="38"/>
  <c r="M74" i="38"/>
  <c r="L74" i="38"/>
  <c r="K74" i="38"/>
  <c r="J74" i="38"/>
  <c r="I74" i="38"/>
  <c r="Q74" i="38" s="1"/>
  <c r="H74" i="38"/>
  <c r="G74" i="38"/>
  <c r="F74" i="38"/>
  <c r="C74" i="38"/>
  <c r="B74" i="38"/>
  <c r="O73" i="38"/>
  <c r="N73" i="38"/>
  <c r="M73" i="38"/>
  <c r="L73" i="38"/>
  <c r="K73" i="38"/>
  <c r="J73" i="38"/>
  <c r="I73" i="38"/>
  <c r="H73" i="38"/>
  <c r="G73" i="38"/>
  <c r="F73" i="38"/>
  <c r="C73" i="38"/>
  <c r="E73" i="38" s="1"/>
  <c r="B73" i="38"/>
  <c r="S72" i="38"/>
  <c r="R72" i="38"/>
  <c r="Q72" i="38"/>
  <c r="P72" i="38"/>
  <c r="E72" i="38"/>
  <c r="U72" i="38" s="1"/>
  <c r="S71" i="38"/>
  <c r="R71" i="38"/>
  <c r="Q71" i="38"/>
  <c r="P71" i="38"/>
  <c r="E71" i="38"/>
  <c r="U71" i="38" s="1"/>
  <c r="O69" i="38"/>
  <c r="N69" i="38"/>
  <c r="M69" i="38"/>
  <c r="L69" i="38"/>
  <c r="K69" i="38"/>
  <c r="J69" i="38"/>
  <c r="I69" i="38"/>
  <c r="H69" i="38"/>
  <c r="G69" i="38"/>
  <c r="F69" i="38"/>
  <c r="C69" i="38"/>
  <c r="B69" i="38"/>
  <c r="S68" i="38"/>
  <c r="O68" i="38"/>
  <c r="N68" i="38"/>
  <c r="M68" i="38"/>
  <c r="L68" i="38"/>
  <c r="K68" i="38"/>
  <c r="J68" i="38"/>
  <c r="I68" i="38"/>
  <c r="H68" i="38"/>
  <c r="G68" i="38"/>
  <c r="F68" i="38"/>
  <c r="E68" i="38"/>
  <c r="C68" i="38"/>
  <c r="B68" i="38"/>
  <c r="S67" i="38"/>
  <c r="R67" i="38"/>
  <c r="Q67" i="38"/>
  <c r="P67" i="38"/>
  <c r="E67" i="38"/>
  <c r="U67" i="38" s="1"/>
  <c r="S66" i="38"/>
  <c r="R66" i="38"/>
  <c r="Q66" i="38"/>
  <c r="P66" i="38"/>
  <c r="E66" i="38"/>
  <c r="U66" i="38" s="1"/>
  <c r="S65" i="38"/>
  <c r="R65" i="38"/>
  <c r="Q65" i="38"/>
  <c r="P65" i="38"/>
  <c r="E65" i="38"/>
  <c r="T65" i="38" s="1"/>
  <c r="S64" i="38"/>
  <c r="R64" i="38"/>
  <c r="Q64" i="38"/>
  <c r="P64" i="38"/>
  <c r="E64" i="38"/>
  <c r="S63" i="38"/>
  <c r="R63" i="38"/>
  <c r="Q63" i="38"/>
  <c r="P63" i="38"/>
  <c r="E63" i="38"/>
  <c r="U63" i="38" s="1"/>
  <c r="O61" i="38"/>
  <c r="N61" i="38"/>
  <c r="M61" i="38"/>
  <c r="L61" i="38"/>
  <c r="K61" i="38"/>
  <c r="J61" i="38"/>
  <c r="I61" i="38"/>
  <c r="S61" i="38" s="1"/>
  <c r="H61" i="38"/>
  <c r="R61" i="38" s="1"/>
  <c r="C61" i="38"/>
  <c r="B61" i="38"/>
  <c r="S60" i="38"/>
  <c r="R60" i="38"/>
  <c r="Q60" i="38"/>
  <c r="P60" i="38"/>
  <c r="E60" i="38"/>
  <c r="T60" i="38" s="1"/>
  <c r="S59" i="38"/>
  <c r="R59" i="38"/>
  <c r="Q59" i="38"/>
  <c r="P59" i="38"/>
  <c r="E59" i="38"/>
  <c r="U59" i="38" s="1"/>
  <c r="S58" i="38"/>
  <c r="R58" i="38"/>
  <c r="Q58" i="38"/>
  <c r="P58" i="38"/>
  <c r="E58" i="38"/>
  <c r="U58" i="38" s="1"/>
  <c r="S57" i="38"/>
  <c r="R57" i="38"/>
  <c r="Q57" i="38"/>
  <c r="P57" i="38"/>
  <c r="E57" i="38"/>
  <c r="U57" i="38" s="1"/>
  <c r="O55" i="38"/>
  <c r="N55" i="38"/>
  <c r="M55" i="38"/>
  <c r="L55" i="38"/>
  <c r="K55" i="38"/>
  <c r="J55" i="38"/>
  <c r="I55" i="38"/>
  <c r="H55" i="38"/>
  <c r="G55" i="38"/>
  <c r="F55" i="38"/>
  <c r="C55" i="38"/>
  <c r="B55" i="38"/>
  <c r="S54" i="38"/>
  <c r="R54" i="38"/>
  <c r="Q54" i="38"/>
  <c r="P54" i="38"/>
  <c r="E54" i="38"/>
  <c r="U54" i="38" s="1"/>
  <c r="S53" i="38"/>
  <c r="R53" i="38"/>
  <c r="Q53" i="38"/>
  <c r="P53" i="38"/>
  <c r="E53" i="38"/>
  <c r="T53" i="38" s="1"/>
  <c r="S52" i="38"/>
  <c r="R52" i="38"/>
  <c r="Q52" i="38"/>
  <c r="P52" i="38"/>
  <c r="E52" i="38"/>
  <c r="U52" i="38" s="1"/>
  <c r="S51" i="38"/>
  <c r="R51" i="38"/>
  <c r="Q51" i="38"/>
  <c r="P51" i="38"/>
  <c r="E51" i="38"/>
  <c r="U51" i="38" s="1"/>
  <c r="T50" i="38"/>
  <c r="S50" i="38"/>
  <c r="R50" i="38"/>
  <c r="Q50" i="38"/>
  <c r="P50" i="38"/>
  <c r="E50" i="38"/>
  <c r="U50" i="38" s="1"/>
  <c r="S49" i="38"/>
  <c r="R49" i="38"/>
  <c r="Q49" i="38"/>
  <c r="P49" i="38"/>
  <c r="E49" i="38"/>
  <c r="T49" i="38" s="1"/>
  <c r="T48" i="38"/>
  <c r="S48" i="38"/>
  <c r="R48" i="38"/>
  <c r="Q48" i="38"/>
  <c r="P48" i="38"/>
  <c r="E48" i="38"/>
  <c r="U48" i="38" s="1"/>
  <c r="S47" i="38"/>
  <c r="R47" i="38"/>
  <c r="Q47" i="38"/>
  <c r="P47" i="38"/>
  <c r="E47" i="38"/>
  <c r="U47" i="38" s="1"/>
  <c r="S46" i="38"/>
  <c r="R46" i="38"/>
  <c r="Q46" i="38"/>
  <c r="P46" i="38"/>
  <c r="E46" i="38"/>
  <c r="U46" i="38" s="1"/>
  <c r="S45" i="38"/>
  <c r="R45" i="38"/>
  <c r="Q45" i="38"/>
  <c r="P45" i="38"/>
  <c r="E45" i="38"/>
  <c r="T45" i="38" s="1"/>
  <c r="U44" i="38"/>
  <c r="S44" i="38"/>
  <c r="R44" i="38"/>
  <c r="Q44" i="38"/>
  <c r="P44" i="38"/>
  <c r="E44" i="38"/>
  <c r="T44" i="38" s="1"/>
  <c r="O42" i="38"/>
  <c r="N42" i="38"/>
  <c r="M42" i="38"/>
  <c r="L42" i="38"/>
  <c r="K42" i="38"/>
  <c r="J42" i="38"/>
  <c r="I42" i="38"/>
  <c r="S42" i="38" s="1"/>
  <c r="H42" i="38"/>
  <c r="G42" i="38"/>
  <c r="F42" i="38"/>
  <c r="C42" i="38"/>
  <c r="B42" i="38"/>
  <c r="U41" i="38"/>
  <c r="T41" i="38"/>
  <c r="S41" i="38"/>
  <c r="R41" i="38"/>
  <c r="Q41" i="38"/>
  <c r="P41" i="38"/>
  <c r="E41" i="38"/>
  <c r="S40" i="38"/>
  <c r="R40" i="38"/>
  <c r="Q40" i="38"/>
  <c r="P40" i="38"/>
  <c r="E40" i="38"/>
  <c r="U40" i="38" s="1"/>
  <c r="S39" i="38"/>
  <c r="R39" i="38"/>
  <c r="Q39" i="38"/>
  <c r="P39" i="38"/>
  <c r="E39" i="38"/>
  <c r="U39" i="38" s="1"/>
  <c r="S38" i="38"/>
  <c r="R38" i="38"/>
  <c r="Q38" i="38"/>
  <c r="U38" i="38" s="1"/>
  <c r="P38" i="38"/>
  <c r="E38" i="38"/>
  <c r="T38" i="38" s="1"/>
  <c r="S37" i="38"/>
  <c r="R37" i="38"/>
  <c r="Q37" i="38"/>
  <c r="P37" i="38"/>
  <c r="T37" i="38" s="1"/>
  <c r="E37" i="38"/>
  <c r="O35" i="38"/>
  <c r="N35" i="38"/>
  <c r="M35" i="38"/>
  <c r="L35" i="38"/>
  <c r="K35" i="38"/>
  <c r="J35" i="38"/>
  <c r="I35" i="38"/>
  <c r="H35" i="38"/>
  <c r="G35" i="38"/>
  <c r="F35" i="38"/>
  <c r="C35" i="38"/>
  <c r="B35" i="38"/>
  <c r="E35" i="38" s="1"/>
  <c r="S34" i="38"/>
  <c r="R34" i="38"/>
  <c r="Q34" i="38"/>
  <c r="P34" i="38"/>
  <c r="T34" i="38" s="1"/>
  <c r="E34" i="38"/>
  <c r="U34" i="38" s="1"/>
  <c r="O32" i="38"/>
  <c r="N32" i="38"/>
  <c r="M32" i="38"/>
  <c r="L32" i="38"/>
  <c r="K32" i="38"/>
  <c r="J32" i="38"/>
  <c r="I32" i="38"/>
  <c r="H32" i="38"/>
  <c r="G32" i="38"/>
  <c r="F32" i="38"/>
  <c r="C32" i="38"/>
  <c r="E32" i="38" s="1"/>
  <c r="B32" i="38"/>
  <c r="S31" i="38"/>
  <c r="R31" i="38"/>
  <c r="Q31" i="38"/>
  <c r="P31" i="38"/>
  <c r="E31" i="38"/>
  <c r="U31" i="38" s="1"/>
  <c r="S30" i="38"/>
  <c r="R30" i="38"/>
  <c r="Q30" i="38"/>
  <c r="P30" i="38"/>
  <c r="E30" i="38"/>
  <c r="U30" i="38" s="1"/>
  <c r="S29" i="38"/>
  <c r="R29" i="38"/>
  <c r="Q29" i="38"/>
  <c r="P29" i="38"/>
  <c r="E29" i="38"/>
  <c r="U29" i="38" s="1"/>
  <c r="S28" i="38"/>
  <c r="R28" i="38"/>
  <c r="Q28" i="38"/>
  <c r="P28" i="38"/>
  <c r="E28" i="38"/>
  <c r="T28" i="38" s="1"/>
  <c r="O26" i="38"/>
  <c r="N26" i="38"/>
  <c r="M26" i="38"/>
  <c r="L26" i="38"/>
  <c r="K26" i="38"/>
  <c r="J26" i="38"/>
  <c r="I26" i="38"/>
  <c r="H26" i="38"/>
  <c r="G26" i="38"/>
  <c r="F26" i="38"/>
  <c r="C26" i="38"/>
  <c r="B26" i="38"/>
  <c r="S25" i="38"/>
  <c r="R25" i="38"/>
  <c r="Q25" i="38"/>
  <c r="P25" i="38"/>
  <c r="E25" i="38"/>
  <c r="T25" i="38" s="1"/>
  <c r="U24" i="38"/>
  <c r="S24" i="38"/>
  <c r="R24" i="38"/>
  <c r="Q24" i="38"/>
  <c r="P24" i="38"/>
  <c r="E24" i="38"/>
  <c r="T24" i="38" s="1"/>
  <c r="S23" i="38"/>
  <c r="R23" i="38"/>
  <c r="Q23" i="38"/>
  <c r="P23" i="38"/>
  <c r="E23" i="38"/>
  <c r="U23" i="38" s="1"/>
  <c r="T22" i="38"/>
  <c r="S22" i="38"/>
  <c r="R22" i="38"/>
  <c r="Q22" i="38"/>
  <c r="P22" i="38"/>
  <c r="E22" i="38"/>
  <c r="U22" i="38" s="1"/>
  <c r="S21" i="38"/>
  <c r="R21" i="38"/>
  <c r="Q21" i="38"/>
  <c r="P21" i="38"/>
  <c r="E21" i="38"/>
  <c r="T21" i="38" s="1"/>
  <c r="T20" i="38"/>
  <c r="S20" i="38"/>
  <c r="R20" i="38"/>
  <c r="Q20" i="38"/>
  <c r="P20" i="38"/>
  <c r="E20" i="38"/>
  <c r="U20" i="38" s="1"/>
  <c r="S19" i="38"/>
  <c r="R19" i="38"/>
  <c r="Q19" i="38"/>
  <c r="P19" i="38"/>
  <c r="E19" i="38"/>
  <c r="U19" i="38" s="1"/>
  <c r="O17" i="38"/>
  <c r="N17" i="38"/>
  <c r="M17" i="38"/>
  <c r="L17" i="38"/>
  <c r="K17" i="38"/>
  <c r="J17" i="38"/>
  <c r="I17" i="38"/>
  <c r="H17" i="38"/>
  <c r="P17" i="38" s="1"/>
  <c r="G17" i="38"/>
  <c r="F17" i="38"/>
  <c r="E17" i="38"/>
  <c r="C17" i="38"/>
  <c r="B17" i="38"/>
  <c r="S16" i="38"/>
  <c r="R16" i="38"/>
  <c r="Q16" i="38"/>
  <c r="P16" i="38"/>
  <c r="E16" i="38"/>
  <c r="U16" i="38" s="1"/>
  <c r="S15" i="38"/>
  <c r="R15" i="38"/>
  <c r="Q15" i="38"/>
  <c r="P15" i="38"/>
  <c r="E15" i="38"/>
  <c r="U15" i="38" s="1"/>
  <c r="S14" i="38"/>
  <c r="R14" i="38"/>
  <c r="Q14" i="38"/>
  <c r="P14" i="38"/>
  <c r="E14" i="38"/>
  <c r="U13" i="38"/>
  <c r="S13" i="38"/>
  <c r="R13" i="38"/>
  <c r="Q13" i="38"/>
  <c r="P13" i="38"/>
  <c r="E13" i="38"/>
  <c r="T13" i="38" s="1"/>
  <c r="S12" i="38"/>
  <c r="R12" i="38"/>
  <c r="Q12" i="38"/>
  <c r="P12" i="38"/>
  <c r="E12" i="38"/>
  <c r="U12" i="38" s="1"/>
  <c r="T11" i="38"/>
  <c r="S11" i="38"/>
  <c r="R11" i="38"/>
  <c r="Q11" i="38"/>
  <c r="P11" i="38"/>
  <c r="E11" i="38"/>
  <c r="U11" i="38" s="1"/>
  <c r="S10" i="38"/>
  <c r="R10" i="38"/>
  <c r="Q10" i="38"/>
  <c r="P10" i="38"/>
  <c r="E10" i="38"/>
  <c r="S9" i="38"/>
  <c r="R9" i="38"/>
  <c r="Q9" i="38"/>
  <c r="P9" i="38"/>
  <c r="E9" i="38"/>
  <c r="S96" i="37"/>
  <c r="R96" i="37"/>
  <c r="Q96" i="37"/>
  <c r="P96" i="37"/>
  <c r="E96" i="37"/>
  <c r="U96" i="37" s="1"/>
  <c r="S95" i="37"/>
  <c r="R95" i="37"/>
  <c r="Q95" i="37"/>
  <c r="P95" i="37"/>
  <c r="E95" i="37"/>
  <c r="U95" i="37" s="1"/>
  <c r="S94" i="37"/>
  <c r="R94" i="37"/>
  <c r="Q94" i="37"/>
  <c r="P94" i="37"/>
  <c r="E94" i="37"/>
  <c r="S93" i="37"/>
  <c r="R93" i="37"/>
  <c r="Q93" i="37"/>
  <c r="P93" i="37"/>
  <c r="E93" i="37"/>
  <c r="U93" i="37" s="1"/>
  <c r="S92" i="37"/>
  <c r="R92" i="37"/>
  <c r="Q92" i="37"/>
  <c r="P92" i="37"/>
  <c r="E92" i="37"/>
  <c r="U92" i="37" s="1"/>
  <c r="T91" i="37"/>
  <c r="S91" i="37"/>
  <c r="R91" i="37"/>
  <c r="Q91" i="37"/>
  <c r="P91" i="37"/>
  <c r="E91" i="37"/>
  <c r="U91" i="37" s="1"/>
  <c r="S90" i="37"/>
  <c r="R90" i="37"/>
  <c r="Q90" i="37"/>
  <c r="P90" i="37"/>
  <c r="E90" i="37"/>
  <c r="S89" i="37"/>
  <c r="R89" i="37"/>
  <c r="Q89" i="37"/>
  <c r="P89" i="37"/>
  <c r="E89" i="37"/>
  <c r="U89" i="37" s="1"/>
  <c r="S88" i="37"/>
  <c r="S87" i="37" s="1"/>
  <c r="R88" i="37"/>
  <c r="Q88" i="37"/>
  <c r="P88" i="37"/>
  <c r="E88" i="37"/>
  <c r="U88" i="37" s="1"/>
  <c r="O75" i="37"/>
  <c r="N75" i="37"/>
  <c r="M75" i="37"/>
  <c r="L75" i="37"/>
  <c r="K75" i="37"/>
  <c r="J75" i="37"/>
  <c r="I75" i="37"/>
  <c r="S75" i="37" s="1"/>
  <c r="H75" i="37"/>
  <c r="G75" i="37"/>
  <c r="F75" i="37"/>
  <c r="C75" i="37"/>
  <c r="B75" i="37"/>
  <c r="R74" i="37"/>
  <c r="O74" i="37"/>
  <c r="N74" i="37"/>
  <c r="M74" i="37"/>
  <c r="L74" i="37"/>
  <c r="K74" i="37"/>
  <c r="J74" i="37"/>
  <c r="I74" i="37"/>
  <c r="H74" i="37"/>
  <c r="G74" i="37"/>
  <c r="F74" i="37"/>
  <c r="C74" i="37"/>
  <c r="E74" i="37" s="1"/>
  <c r="B74" i="37"/>
  <c r="O73" i="37"/>
  <c r="N73" i="37"/>
  <c r="M73" i="37"/>
  <c r="L73" i="37"/>
  <c r="K73" i="37"/>
  <c r="J73" i="37"/>
  <c r="I73" i="37"/>
  <c r="H73" i="37"/>
  <c r="G73" i="37"/>
  <c r="F73" i="37"/>
  <c r="C73" i="37"/>
  <c r="B73" i="37"/>
  <c r="E73" i="37" s="1"/>
  <c r="U72" i="37"/>
  <c r="S72" i="37"/>
  <c r="R72" i="37"/>
  <c r="Q72" i="37"/>
  <c r="P72" i="37"/>
  <c r="E72" i="37"/>
  <c r="T72" i="37" s="1"/>
  <c r="S71" i="37"/>
  <c r="R71" i="37"/>
  <c r="Q71" i="37"/>
  <c r="P71" i="37"/>
  <c r="E71" i="37"/>
  <c r="O69" i="37"/>
  <c r="N69" i="37"/>
  <c r="M69" i="37"/>
  <c r="L69" i="37"/>
  <c r="K69" i="37"/>
  <c r="J69" i="37"/>
  <c r="I69" i="37"/>
  <c r="H69" i="37"/>
  <c r="G69" i="37"/>
  <c r="F69" i="37"/>
  <c r="C69" i="37"/>
  <c r="B69" i="37"/>
  <c r="O68" i="37"/>
  <c r="N68" i="37"/>
  <c r="M68" i="37"/>
  <c r="L68" i="37"/>
  <c r="K68" i="37"/>
  <c r="J68" i="37"/>
  <c r="I68" i="37"/>
  <c r="H68" i="37"/>
  <c r="G68" i="37"/>
  <c r="F68" i="37"/>
  <c r="C68" i="37"/>
  <c r="B68" i="37"/>
  <c r="E68" i="37" s="1"/>
  <c r="S67" i="37"/>
  <c r="R67" i="37"/>
  <c r="Q67" i="37"/>
  <c r="P67" i="37"/>
  <c r="E67" i="37"/>
  <c r="T67" i="37" s="1"/>
  <c r="S66" i="37"/>
  <c r="R66" i="37"/>
  <c r="Q66" i="37"/>
  <c r="P66" i="37"/>
  <c r="E66" i="37"/>
  <c r="S65" i="37"/>
  <c r="R65" i="37"/>
  <c r="Q65" i="37"/>
  <c r="P65" i="37"/>
  <c r="E65" i="37"/>
  <c r="U65" i="37" s="1"/>
  <c r="S64" i="37"/>
  <c r="R64" i="37"/>
  <c r="Q64" i="37"/>
  <c r="P64" i="37"/>
  <c r="E64" i="37"/>
  <c r="U64" i="37" s="1"/>
  <c r="S63" i="37"/>
  <c r="R63" i="37"/>
  <c r="Q63" i="37"/>
  <c r="P63" i="37"/>
  <c r="E63" i="37"/>
  <c r="U63" i="37" s="1"/>
  <c r="O61" i="37"/>
  <c r="N61" i="37"/>
  <c r="M61" i="37"/>
  <c r="L61" i="37"/>
  <c r="K61" i="37"/>
  <c r="J61" i="37"/>
  <c r="I61" i="37"/>
  <c r="H61" i="37"/>
  <c r="C61" i="37"/>
  <c r="B61" i="37"/>
  <c r="S60" i="37"/>
  <c r="R60" i="37"/>
  <c r="Q60" i="37"/>
  <c r="P60" i="37"/>
  <c r="E60" i="37"/>
  <c r="U60" i="37" s="1"/>
  <c r="S59" i="37"/>
  <c r="R59" i="37"/>
  <c r="Q59" i="37"/>
  <c r="P59" i="37"/>
  <c r="E59" i="37"/>
  <c r="S58" i="37"/>
  <c r="R58" i="37"/>
  <c r="Q58" i="37"/>
  <c r="P58" i="37"/>
  <c r="E58" i="37"/>
  <c r="T58" i="37" s="1"/>
  <c r="S57" i="37"/>
  <c r="R57" i="37"/>
  <c r="Q57" i="37"/>
  <c r="P57" i="37"/>
  <c r="E57" i="37"/>
  <c r="U57" i="37" s="1"/>
  <c r="O55" i="37"/>
  <c r="N55" i="37"/>
  <c r="M55" i="37"/>
  <c r="L55" i="37"/>
  <c r="K55" i="37"/>
  <c r="J55" i="37"/>
  <c r="I55" i="37"/>
  <c r="H55" i="37"/>
  <c r="G55" i="37"/>
  <c r="F55" i="37"/>
  <c r="C55" i="37"/>
  <c r="B55" i="37"/>
  <c r="S54" i="37"/>
  <c r="R54" i="37"/>
  <c r="Q54" i="37"/>
  <c r="P54" i="37"/>
  <c r="E54" i="37"/>
  <c r="S53" i="37"/>
  <c r="R53" i="37"/>
  <c r="Q53" i="37"/>
  <c r="P53" i="37"/>
  <c r="E53" i="37"/>
  <c r="U53" i="37" s="1"/>
  <c r="S52" i="37"/>
  <c r="R52" i="37"/>
  <c r="Q52" i="37"/>
  <c r="P52" i="37"/>
  <c r="E52" i="37"/>
  <c r="U52" i="37" s="1"/>
  <c r="S51" i="37"/>
  <c r="R51" i="37"/>
  <c r="Q51" i="37"/>
  <c r="P51" i="37"/>
  <c r="E51" i="37"/>
  <c r="U51" i="37" s="1"/>
  <c r="S50" i="37"/>
  <c r="R50" i="37"/>
  <c r="Q50" i="37"/>
  <c r="P50" i="37"/>
  <c r="E50" i="37"/>
  <c r="U50" i="37" s="1"/>
  <c r="S49" i="37"/>
  <c r="R49" i="37"/>
  <c r="Q49" i="37"/>
  <c r="P49" i="37"/>
  <c r="E49" i="37"/>
  <c r="U49" i="37" s="1"/>
  <c r="S48" i="37"/>
  <c r="R48" i="37"/>
  <c r="Q48" i="37"/>
  <c r="P48" i="37"/>
  <c r="E48" i="37"/>
  <c r="S47" i="37"/>
  <c r="R47" i="37"/>
  <c r="Q47" i="37"/>
  <c r="P47" i="37"/>
  <c r="E47" i="37"/>
  <c r="T47" i="37" s="1"/>
  <c r="S46" i="37"/>
  <c r="R46" i="37"/>
  <c r="Q46" i="37"/>
  <c r="P46" i="37"/>
  <c r="E46" i="37"/>
  <c r="U46" i="37" s="1"/>
  <c r="S45" i="37"/>
  <c r="R45" i="37"/>
  <c r="Q45" i="37"/>
  <c r="P45" i="37"/>
  <c r="E45" i="37"/>
  <c r="U45" i="37" s="1"/>
  <c r="S44" i="37"/>
  <c r="R44" i="37"/>
  <c r="Q44" i="37"/>
  <c r="P44" i="37"/>
  <c r="E44" i="37"/>
  <c r="U44" i="37" s="1"/>
  <c r="O42" i="37"/>
  <c r="N42" i="37"/>
  <c r="M42" i="37"/>
  <c r="L42" i="37"/>
  <c r="K42" i="37"/>
  <c r="J42" i="37"/>
  <c r="I42" i="37"/>
  <c r="H42" i="37"/>
  <c r="G42" i="37"/>
  <c r="F42" i="37"/>
  <c r="C42" i="37"/>
  <c r="B42" i="37"/>
  <c r="S41" i="37"/>
  <c r="R41" i="37"/>
  <c r="Q41" i="37"/>
  <c r="P41" i="37"/>
  <c r="E41" i="37"/>
  <c r="U41" i="37" s="1"/>
  <c r="S40" i="37"/>
  <c r="R40" i="37"/>
  <c r="Q40" i="37"/>
  <c r="P40" i="37"/>
  <c r="E40" i="37"/>
  <c r="U40" i="37" s="1"/>
  <c r="S39" i="37"/>
  <c r="R39" i="37"/>
  <c r="Q39" i="37"/>
  <c r="P39" i="37"/>
  <c r="E39" i="37"/>
  <c r="U39" i="37" s="1"/>
  <c r="S38" i="37"/>
  <c r="R38" i="37"/>
  <c r="Q38" i="37"/>
  <c r="P38" i="37"/>
  <c r="E38" i="37"/>
  <c r="U38" i="37" s="1"/>
  <c r="S37" i="37"/>
  <c r="R37" i="37"/>
  <c r="Q37" i="37"/>
  <c r="P37" i="37"/>
  <c r="E37" i="37"/>
  <c r="T37" i="37" s="1"/>
  <c r="S35" i="37"/>
  <c r="O35" i="37"/>
  <c r="N35" i="37"/>
  <c r="M35" i="37"/>
  <c r="L35" i="37"/>
  <c r="K35" i="37"/>
  <c r="J35" i="37"/>
  <c r="I35" i="37"/>
  <c r="H35" i="37"/>
  <c r="R35" i="37" s="1"/>
  <c r="G35" i="37"/>
  <c r="F35" i="37"/>
  <c r="C35" i="37"/>
  <c r="B35" i="37"/>
  <c r="S34" i="37"/>
  <c r="R34" i="37"/>
  <c r="Q34" i="37"/>
  <c r="P34" i="37"/>
  <c r="E34" i="37"/>
  <c r="S32" i="37"/>
  <c r="O32" i="37"/>
  <c r="N32" i="37"/>
  <c r="M32" i="37"/>
  <c r="L32" i="37"/>
  <c r="K32" i="37"/>
  <c r="J32" i="37"/>
  <c r="I32" i="37"/>
  <c r="H32" i="37"/>
  <c r="R32" i="37" s="1"/>
  <c r="G32" i="37"/>
  <c r="F32" i="37"/>
  <c r="C32" i="37"/>
  <c r="B32" i="37"/>
  <c r="T31" i="37"/>
  <c r="S31" i="37"/>
  <c r="R31" i="37"/>
  <c r="Q31" i="37"/>
  <c r="P31" i="37"/>
  <c r="E31" i="37"/>
  <c r="U31" i="37" s="1"/>
  <c r="S30" i="37"/>
  <c r="R30" i="37"/>
  <c r="Q30" i="37"/>
  <c r="P30" i="37"/>
  <c r="E30" i="37"/>
  <c r="T29" i="37"/>
  <c r="S29" i="37"/>
  <c r="R29" i="37"/>
  <c r="Q29" i="37"/>
  <c r="P29" i="37"/>
  <c r="E29" i="37"/>
  <c r="U29" i="37" s="1"/>
  <c r="S28" i="37"/>
  <c r="R28" i="37"/>
  <c r="Q28" i="37"/>
  <c r="P28" i="37"/>
  <c r="E28" i="37"/>
  <c r="U28" i="37" s="1"/>
  <c r="S26" i="37"/>
  <c r="O26" i="37"/>
  <c r="N26" i="37"/>
  <c r="M26" i="37"/>
  <c r="L26" i="37"/>
  <c r="K26" i="37"/>
  <c r="J26" i="37"/>
  <c r="I26" i="37"/>
  <c r="H26" i="37"/>
  <c r="G26" i="37"/>
  <c r="F26" i="37"/>
  <c r="C26" i="37"/>
  <c r="B26" i="37"/>
  <c r="S25" i="37"/>
  <c r="R25" i="37"/>
  <c r="Q25" i="37"/>
  <c r="P25" i="37"/>
  <c r="E25" i="37"/>
  <c r="U25" i="37" s="1"/>
  <c r="S24" i="37"/>
  <c r="R24" i="37"/>
  <c r="Q24" i="37"/>
  <c r="P24" i="37"/>
  <c r="E24" i="37"/>
  <c r="U24" i="37" s="1"/>
  <c r="S23" i="37"/>
  <c r="R23" i="37"/>
  <c r="Q23" i="37"/>
  <c r="P23" i="37"/>
  <c r="E23" i="37"/>
  <c r="U23" i="37" s="1"/>
  <c r="U22" i="37"/>
  <c r="T22" i="37"/>
  <c r="S22" i="37"/>
  <c r="R22" i="37"/>
  <c r="Q22" i="37"/>
  <c r="P22" i="37"/>
  <c r="E22" i="37"/>
  <c r="S21" i="37"/>
  <c r="R21" i="37"/>
  <c r="Q21" i="37"/>
  <c r="P21" i="37"/>
  <c r="E21" i="37"/>
  <c r="U21" i="37" s="1"/>
  <c r="S20" i="37"/>
  <c r="R20" i="37"/>
  <c r="Q20" i="37"/>
  <c r="P20" i="37"/>
  <c r="E20" i="37"/>
  <c r="S19" i="37"/>
  <c r="R19" i="37"/>
  <c r="Q19" i="37"/>
  <c r="P19" i="37"/>
  <c r="E19" i="37"/>
  <c r="T19" i="37" s="1"/>
  <c r="S17" i="37"/>
  <c r="O17" i="37"/>
  <c r="N17" i="37"/>
  <c r="M17" i="37"/>
  <c r="L17" i="37"/>
  <c r="K17" i="37"/>
  <c r="J17" i="37"/>
  <c r="I17" i="37"/>
  <c r="H17" i="37"/>
  <c r="P17" i="37" s="1"/>
  <c r="G17" i="37"/>
  <c r="F17" i="37"/>
  <c r="E17" i="37"/>
  <c r="C17" i="37"/>
  <c r="B17" i="37"/>
  <c r="U16" i="37"/>
  <c r="S16" i="37"/>
  <c r="R16" i="37"/>
  <c r="Q16" i="37"/>
  <c r="P16" i="37"/>
  <c r="E16" i="37"/>
  <c r="T16" i="37" s="1"/>
  <c r="T15" i="37"/>
  <c r="S15" i="37"/>
  <c r="R15" i="37"/>
  <c r="Q15" i="37"/>
  <c r="P15" i="37"/>
  <c r="E15" i="37"/>
  <c r="U15" i="37" s="1"/>
  <c r="S14" i="37"/>
  <c r="R14" i="37"/>
  <c r="Q14" i="37"/>
  <c r="P14" i="37"/>
  <c r="E14" i="37"/>
  <c r="U14" i="37" s="1"/>
  <c r="S13" i="37"/>
  <c r="R13" i="37"/>
  <c r="Q13" i="37"/>
  <c r="P13" i="37"/>
  <c r="E13" i="37"/>
  <c r="U13" i="37" s="1"/>
  <c r="S12" i="37"/>
  <c r="R12" i="37"/>
  <c r="Q12" i="37"/>
  <c r="P12" i="37"/>
  <c r="E12" i="37"/>
  <c r="U12" i="37" s="1"/>
  <c r="U11" i="37"/>
  <c r="T11" i="37"/>
  <c r="S11" i="37"/>
  <c r="R11" i="37"/>
  <c r="Q11" i="37"/>
  <c r="P11" i="37"/>
  <c r="E11" i="37"/>
  <c r="S10" i="37"/>
  <c r="R10" i="37"/>
  <c r="Q10" i="37"/>
  <c r="P10" i="37"/>
  <c r="E10" i="37"/>
  <c r="U10" i="37" s="1"/>
  <c r="S9" i="37"/>
  <c r="R9" i="37"/>
  <c r="Q9" i="37"/>
  <c r="P9" i="37"/>
  <c r="E9" i="37"/>
  <c r="T9" i="37" s="1"/>
  <c r="U96" i="36"/>
  <c r="S96" i="36"/>
  <c r="R96" i="36"/>
  <c r="Q96" i="36"/>
  <c r="P96" i="36"/>
  <c r="E96" i="36"/>
  <c r="T96" i="36" s="1"/>
  <c r="T95" i="36"/>
  <c r="S95" i="36"/>
  <c r="R95" i="36"/>
  <c r="Q95" i="36"/>
  <c r="P95" i="36"/>
  <c r="E95" i="36"/>
  <c r="U95" i="36" s="1"/>
  <c r="S94" i="36"/>
  <c r="R94" i="36"/>
  <c r="Q94" i="36"/>
  <c r="P94" i="36"/>
  <c r="E94" i="36"/>
  <c r="U94" i="36" s="1"/>
  <c r="S93" i="36"/>
  <c r="R93" i="36"/>
  <c r="Q93" i="36"/>
  <c r="P93" i="36"/>
  <c r="E93" i="36"/>
  <c r="U93" i="36" s="1"/>
  <c r="S92" i="36"/>
  <c r="R92" i="36"/>
  <c r="Q92" i="36"/>
  <c r="P92" i="36"/>
  <c r="E92" i="36"/>
  <c r="U92" i="36" s="1"/>
  <c r="U91" i="36"/>
  <c r="T91" i="36"/>
  <c r="S91" i="36"/>
  <c r="R91" i="36"/>
  <c r="Q91" i="36"/>
  <c r="P91" i="36"/>
  <c r="E91" i="36"/>
  <c r="S90" i="36"/>
  <c r="R90" i="36"/>
  <c r="Q90" i="36"/>
  <c r="P90" i="36"/>
  <c r="E90" i="36"/>
  <c r="U90" i="36" s="1"/>
  <c r="T89" i="36"/>
  <c r="S89" i="36"/>
  <c r="R89" i="36"/>
  <c r="Q89" i="36"/>
  <c r="P89" i="36"/>
  <c r="E89" i="36"/>
  <c r="U89" i="36" s="1"/>
  <c r="S88" i="36"/>
  <c r="R88" i="36"/>
  <c r="Q88" i="36"/>
  <c r="P88" i="36"/>
  <c r="E88" i="36"/>
  <c r="U88" i="36" s="1"/>
  <c r="O75" i="36"/>
  <c r="N75" i="36"/>
  <c r="M75" i="36"/>
  <c r="L75" i="36"/>
  <c r="K75" i="36"/>
  <c r="J75" i="36"/>
  <c r="I75" i="36"/>
  <c r="H75" i="36"/>
  <c r="G75" i="36"/>
  <c r="F75" i="36"/>
  <c r="C75" i="36"/>
  <c r="B75" i="36"/>
  <c r="S74" i="36"/>
  <c r="O74" i="36"/>
  <c r="N74" i="36"/>
  <c r="M74" i="36"/>
  <c r="L74" i="36"/>
  <c r="K74" i="36"/>
  <c r="J74" i="36"/>
  <c r="I74" i="36"/>
  <c r="H74" i="36"/>
  <c r="R74" i="36" s="1"/>
  <c r="G74" i="36"/>
  <c r="F74" i="36"/>
  <c r="C74" i="36"/>
  <c r="B74" i="36"/>
  <c r="E74" i="36" s="1"/>
  <c r="O73" i="36"/>
  <c r="N73" i="36"/>
  <c r="M73" i="36"/>
  <c r="L73" i="36"/>
  <c r="K73" i="36"/>
  <c r="J73" i="36"/>
  <c r="I73" i="36"/>
  <c r="S73" i="36" s="1"/>
  <c r="H73" i="36"/>
  <c r="G73" i="36"/>
  <c r="F73" i="36"/>
  <c r="C73" i="36"/>
  <c r="B73" i="36"/>
  <c r="S72" i="36"/>
  <c r="R72" i="36"/>
  <c r="Q72" i="36"/>
  <c r="P72" i="36"/>
  <c r="E72" i="36"/>
  <c r="U72" i="36" s="1"/>
  <c r="T71" i="36"/>
  <c r="S71" i="36"/>
  <c r="R71" i="36"/>
  <c r="Q71" i="36"/>
  <c r="P71" i="36"/>
  <c r="E71" i="36"/>
  <c r="O69" i="36"/>
  <c r="N69" i="36"/>
  <c r="M69" i="36"/>
  <c r="L69" i="36"/>
  <c r="K69" i="36"/>
  <c r="J69" i="36"/>
  <c r="I69" i="36"/>
  <c r="S69" i="36" s="1"/>
  <c r="H69" i="36"/>
  <c r="R69" i="36" s="1"/>
  <c r="G69" i="36"/>
  <c r="F69" i="36"/>
  <c r="C69" i="36"/>
  <c r="B69" i="36"/>
  <c r="E69" i="36" s="1"/>
  <c r="O68" i="36"/>
  <c r="N68" i="36"/>
  <c r="M68" i="36"/>
  <c r="L68" i="36"/>
  <c r="K68" i="36"/>
  <c r="J68" i="36"/>
  <c r="I68" i="36"/>
  <c r="S68" i="36" s="1"/>
  <c r="H68" i="36"/>
  <c r="G68" i="36"/>
  <c r="F68" i="36"/>
  <c r="C68" i="36"/>
  <c r="B68" i="36"/>
  <c r="S67" i="36"/>
  <c r="R67" i="36"/>
  <c r="Q67" i="36"/>
  <c r="P67" i="36"/>
  <c r="E67" i="36"/>
  <c r="U67" i="36" s="1"/>
  <c r="S66" i="36"/>
  <c r="R66" i="36"/>
  <c r="Q66" i="36"/>
  <c r="P66" i="36"/>
  <c r="E66" i="36"/>
  <c r="S65" i="36"/>
  <c r="R65" i="36"/>
  <c r="Q65" i="36"/>
  <c r="P65" i="36"/>
  <c r="E65" i="36"/>
  <c r="T65" i="36" s="1"/>
  <c r="S64" i="36"/>
  <c r="R64" i="36"/>
  <c r="Q64" i="36"/>
  <c r="P64" i="36"/>
  <c r="E64" i="36"/>
  <c r="U64" i="36" s="1"/>
  <c r="S63" i="36"/>
  <c r="R63" i="36"/>
  <c r="Q63" i="36"/>
  <c r="P63" i="36"/>
  <c r="E63" i="36"/>
  <c r="U63" i="36" s="1"/>
  <c r="O61" i="36"/>
  <c r="N61" i="36"/>
  <c r="M61" i="36"/>
  <c r="L61" i="36"/>
  <c r="K61" i="36"/>
  <c r="J61" i="36"/>
  <c r="I61" i="36"/>
  <c r="H61" i="36"/>
  <c r="C61" i="36"/>
  <c r="B61" i="36"/>
  <c r="S60" i="36"/>
  <c r="R60" i="36"/>
  <c r="Q60" i="36"/>
  <c r="P60" i="36"/>
  <c r="E60" i="36"/>
  <c r="U60" i="36" s="1"/>
  <c r="S59" i="36"/>
  <c r="R59" i="36"/>
  <c r="Q59" i="36"/>
  <c r="P59" i="36"/>
  <c r="E59" i="36"/>
  <c r="S58" i="36"/>
  <c r="R58" i="36"/>
  <c r="Q58" i="36"/>
  <c r="P58" i="36"/>
  <c r="E58" i="36"/>
  <c r="U58" i="36" s="1"/>
  <c r="S57" i="36"/>
  <c r="R57" i="36"/>
  <c r="Q57" i="36"/>
  <c r="P57" i="36"/>
  <c r="E57" i="36"/>
  <c r="O55" i="36"/>
  <c r="N55" i="36"/>
  <c r="M55" i="36"/>
  <c r="L55" i="36"/>
  <c r="K55" i="36"/>
  <c r="J55" i="36"/>
  <c r="I55" i="36"/>
  <c r="S55" i="36" s="1"/>
  <c r="H55" i="36"/>
  <c r="R55" i="36" s="1"/>
  <c r="G55" i="36"/>
  <c r="F55" i="36"/>
  <c r="C55" i="36"/>
  <c r="B55" i="36"/>
  <c r="T54" i="36"/>
  <c r="S54" i="36"/>
  <c r="R54" i="36"/>
  <c r="Q54" i="36"/>
  <c r="P54" i="36"/>
  <c r="E54" i="36"/>
  <c r="U54" i="36" s="1"/>
  <c r="U53" i="36"/>
  <c r="S53" i="36"/>
  <c r="R53" i="36"/>
  <c r="Q53" i="36"/>
  <c r="P53" i="36"/>
  <c r="E53" i="36"/>
  <c r="T53" i="36" s="1"/>
  <c r="T52" i="36"/>
  <c r="S52" i="36"/>
  <c r="R52" i="36"/>
  <c r="Q52" i="36"/>
  <c r="P52" i="36"/>
  <c r="E52" i="36"/>
  <c r="U52" i="36" s="1"/>
  <c r="S51" i="36"/>
  <c r="R51" i="36"/>
  <c r="Q51" i="36"/>
  <c r="P51" i="36"/>
  <c r="E51" i="36"/>
  <c r="U51" i="36" s="1"/>
  <c r="S50" i="36"/>
  <c r="R50" i="36"/>
  <c r="Q50" i="36"/>
  <c r="P50" i="36"/>
  <c r="E50" i="36"/>
  <c r="U50" i="36" s="1"/>
  <c r="S49" i="36"/>
  <c r="R49" i="36"/>
  <c r="Q49" i="36"/>
  <c r="P49" i="36"/>
  <c r="E49" i="36"/>
  <c r="U49" i="36" s="1"/>
  <c r="U48" i="36"/>
  <c r="T48" i="36"/>
  <c r="S48" i="36"/>
  <c r="R48" i="36"/>
  <c r="Q48" i="36"/>
  <c r="P48" i="36"/>
  <c r="E48" i="36"/>
  <c r="S47" i="36"/>
  <c r="R47" i="36"/>
  <c r="Q47" i="36"/>
  <c r="P47" i="36"/>
  <c r="E47" i="36"/>
  <c r="U47" i="36" s="1"/>
  <c r="S46" i="36"/>
  <c r="R46" i="36"/>
  <c r="Q46" i="36"/>
  <c r="P46" i="36"/>
  <c r="E46" i="36"/>
  <c r="U45" i="36"/>
  <c r="S45" i="36"/>
  <c r="R45" i="36"/>
  <c r="Q45" i="36"/>
  <c r="P45" i="36"/>
  <c r="E45" i="36"/>
  <c r="S44" i="36"/>
  <c r="R44" i="36"/>
  <c r="Q44" i="36"/>
  <c r="P44" i="36"/>
  <c r="E44" i="36"/>
  <c r="O42" i="36"/>
  <c r="N42" i="36"/>
  <c r="M42" i="36"/>
  <c r="L42" i="36"/>
  <c r="K42" i="36"/>
  <c r="J42" i="36"/>
  <c r="I42" i="36"/>
  <c r="H42" i="36"/>
  <c r="G42" i="36"/>
  <c r="F42" i="36"/>
  <c r="C42" i="36"/>
  <c r="B42" i="36"/>
  <c r="E42" i="36" s="1"/>
  <c r="T41" i="36"/>
  <c r="S41" i="36"/>
  <c r="R41" i="36"/>
  <c r="Q41" i="36"/>
  <c r="P41" i="36"/>
  <c r="E41" i="36"/>
  <c r="U41" i="36" s="1"/>
  <c r="S40" i="36"/>
  <c r="R40" i="36"/>
  <c r="Q40" i="36"/>
  <c r="P40" i="36"/>
  <c r="E40" i="36"/>
  <c r="U40" i="36" s="1"/>
  <c r="S39" i="36"/>
  <c r="R39" i="36"/>
  <c r="Q39" i="36"/>
  <c r="P39" i="36"/>
  <c r="E39" i="36"/>
  <c r="U39" i="36" s="1"/>
  <c r="S38" i="36"/>
  <c r="R38" i="36"/>
  <c r="Q38" i="36"/>
  <c r="P38" i="36"/>
  <c r="E38" i="36"/>
  <c r="U38" i="36" s="1"/>
  <c r="U37" i="36"/>
  <c r="S37" i="36"/>
  <c r="R37" i="36"/>
  <c r="Q37" i="36"/>
  <c r="P37" i="36"/>
  <c r="T37" i="36" s="1"/>
  <c r="E37" i="36"/>
  <c r="O35" i="36"/>
  <c r="N35" i="36"/>
  <c r="M35" i="36"/>
  <c r="L35" i="36"/>
  <c r="K35" i="36"/>
  <c r="J35" i="36"/>
  <c r="I35" i="36"/>
  <c r="S35" i="36" s="1"/>
  <c r="H35" i="36"/>
  <c r="G35" i="36"/>
  <c r="F35" i="36"/>
  <c r="C35" i="36"/>
  <c r="B35" i="36"/>
  <c r="E35" i="36" s="1"/>
  <c r="U34" i="36"/>
  <c r="S34" i="36"/>
  <c r="R34" i="36"/>
  <c r="Q34" i="36"/>
  <c r="P34" i="36"/>
  <c r="T34" i="36" s="1"/>
  <c r="E34" i="36"/>
  <c r="O32" i="36"/>
  <c r="N32" i="36"/>
  <c r="M32" i="36"/>
  <c r="L32" i="36"/>
  <c r="K32" i="36"/>
  <c r="J32" i="36"/>
  <c r="I32" i="36"/>
  <c r="S32" i="36" s="1"/>
  <c r="H32" i="36"/>
  <c r="G32" i="36"/>
  <c r="F32" i="36"/>
  <c r="E32" i="36"/>
  <c r="C32" i="36"/>
  <c r="B32" i="36"/>
  <c r="S31" i="36"/>
  <c r="R31" i="36"/>
  <c r="Q31" i="36"/>
  <c r="P31" i="36"/>
  <c r="E31" i="36"/>
  <c r="U31" i="36" s="1"/>
  <c r="S30" i="36"/>
  <c r="R30" i="36"/>
  <c r="Q30" i="36"/>
  <c r="P30" i="36"/>
  <c r="E30" i="36"/>
  <c r="U30" i="36" s="1"/>
  <c r="S29" i="36"/>
  <c r="R29" i="36"/>
  <c r="Q29" i="36"/>
  <c r="P29" i="36"/>
  <c r="E29" i="36"/>
  <c r="U29" i="36" s="1"/>
  <c r="S28" i="36"/>
  <c r="R28" i="36"/>
  <c r="Q28" i="36"/>
  <c r="P28" i="36"/>
  <c r="E28" i="36"/>
  <c r="T28" i="36" s="1"/>
  <c r="O26" i="36"/>
  <c r="N26" i="36"/>
  <c r="M26" i="36"/>
  <c r="L26" i="36"/>
  <c r="K26" i="36"/>
  <c r="J26" i="36"/>
  <c r="I26" i="36"/>
  <c r="H26" i="36"/>
  <c r="G26" i="36"/>
  <c r="F26" i="36"/>
  <c r="C26" i="36"/>
  <c r="B26" i="36"/>
  <c r="E26" i="36" s="1"/>
  <c r="S25" i="36"/>
  <c r="R25" i="36"/>
  <c r="Q25" i="36"/>
  <c r="P25" i="36"/>
  <c r="E25" i="36"/>
  <c r="T24" i="36"/>
  <c r="S24" i="36"/>
  <c r="R24" i="36"/>
  <c r="Q24" i="36"/>
  <c r="P24" i="36"/>
  <c r="E24" i="36"/>
  <c r="U24" i="36" s="1"/>
  <c r="S23" i="36"/>
  <c r="R23" i="36"/>
  <c r="Q23" i="36"/>
  <c r="P23" i="36"/>
  <c r="E23" i="36"/>
  <c r="S22" i="36"/>
  <c r="R22" i="36"/>
  <c r="Q22" i="36"/>
  <c r="P22" i="36"/>
  <c r="E22" i="36"/>
  <c r="U22" i="36" s="1"/>
  <c r="S21" i="36"/>
  <c r="R21" i="36"/>
  <c r="Q21" i="36"/>
  <c r="P21" i="36"/>
  <c r="E21" i="36"/>
  <c r="T20" i="36"/>
  <c r="S20" i="36"/>
  <c r="R20" i="36"/>
  <c r="Q20" i="36"/>
  <c r="P20" i="36"/>
  <c r="E20" i="36"/>
  <c r="U20" i="36" s="1"/>
  <c r="S19" i="36"/>
  <c r="R19" i="36"/>
  <c r="Q19" i="36"/>
  <c r="P19" i="36"/>
  <c r="E19" i="36"/>
  <c r="O17" i="36"/>
  <c r="N17" i="36"/>
  <c r="M17" i="36"/>
  <c r="L17" i="36"/>
  <c r="K17" i="36"/>
  <c r="J17" i="36"/>
  <c r="I17" i="36"/>
  <c r="S17" i="36" s="1"/>
  <c r="H17" i="36"/>
  <c r="R17" i="36" s="1"/>
  <c r="G17" i="36"/>
  <c r="F17" i="36"/>
  <c r="C17" i="36"/>
  <c r="B17" i="36"/>
  <c r="S16" i="36"/>
  <c r="R16" i="36"/>
  <c r="Q16" i="36"/>
  <c r="P16" i="36"/>
  <c r="E16" i="36"/>
  <c r="T15" i="36"/>
  <c r="S15" i="36"/>
  <c r="R15" i="36"/>
  <c r="Q15" i="36"/>
  <c r="P15" i="36"/>
  <c r="E15" i="36"/>
  <c r="U15" i="36" s="1"/>
  <c r="S14" i="36"/>
  <c r="R14" i="36"/>
  <c r="Q14" i="36"/>
  <c r="P14" i="36"/>
  <c r="E14" i="36"/>
  <c r="S13" i="36"/>
  <c r="R13" i="36"/>
  <c r="Q13" i="36"/>
  <c r="P13" i="36"/>
  <c r="E13" i="36"/>
  <c r="S12" i="36"/>
  <c r="R12" i="36"/>
  <c r="Q12" i="36"/>
  <c r="P12" i="36"/>
  <c r="E12" i="36"/>
  <c r="U12" i="36" s="1"/>
  <c r="S11" i="36"/>
  <c r="R11" i="36"/>
  <c r="Q11" i="36"/>
  <c r="P11" i="36"/>
  <c r="E11" i="36"/>
  <c r="U11" i="36" s="1"/>
  <c r="S10" i="36"/>
  <c r="R10" i="36"/>
  <c r="Q10" i="36"/>
  <c r="P10" i="36"/>
  <c r="E10" i="36"/>
  <c r="S9" i="36"/>
  <c r="R9" i="36"/>
  <c r="Q9" i="36"/>
  <c r="P9" i="36"/>
  <c r="E9" i="36"/>
  <c r="S96" i="35"/>
  <c r="R96" i="35"/>
  <c r="Q96" i="35"/>
  <c r="P96" i="35"/>
  <c r="E96" i="35"/>
  <c r="T95" i="35"/>
  <c r="S95" i="35"/>
  <c r="R95" i="35"/>
  <c r="Q95" i="35"/>
  <c r="P95" i="35"/>
  <c r="E95" i="35"/>
  <c r="U95" i="35" s="1"/>
  <c r="S94" i="35"/>
  <c r="R94" i="35"/>
  <c r="Q94" i="35"/>
  <c r="P94" i="35"/>
  <c r="E94" i="35"/>
  <c r="T94" i="35" s="1"/>
  <c r="S93" i="35"/>
  <c r="R93" i="35"/>
  <c r="Q93" i="35"/>
  <c r="P93" i="35"/>
  <c r="E93" i="35"/>
  <c r="S92" i="35"/>
  <c r="R92" i="35"/>
  <c r="Q92" i="35"/>
  <c r="P92" i="35"/>
  <c r="E92" i="35"/>
  <c r="U92" i="35" s="1"/>
  <c r="S91" i="35"/>
  <c r="R91" i="35"/>
  <c r="Q91" i="35"/>
  <c r="P91" i="35"/>
  <c r="E91" i="35"/>
  <c r="U91" i="35" s="1"/>
  <c r="S90" i="35"/>
  <c r="R90" i="35"/>
  <c r="Q90" i="35"/>
  <c r="P90" i="35"/>
  <c r="E90" i="35"/>
  <c r="T90" i="35" s="1"/>
  <c r="S89" i="35"/>
  <c r="R89" i="35"/>
  <c r="Q89" i="35"/>
  <c r="P89" i="35"/>
  <c r="E89" i="35"/>
  <c r="S88" i="35"/>
  <c r="R88" i="35"/>
  <c r="Q88" i="35"/>
  <c r="P88" i="35"/>
  <c r="E88" i="35"/>
  <c r="O75" i="35"/>
  <c r="N75" i="35"/>
  <c r="M75" i="35"/>
  <c r="L75" i="35"/>
  <c r="K75" i="35"/>
  <c r="J75" i="35"/>
  <c r="I75" i="35"/>
  <c r="S75" i="35" s="1"/>
  <c r="H75" i="35"/>
  <c r="R75" i="35" s="1"/>
  <c r="G75" i="35"/>
  <c r="F75" i="35"/>
  <c r="C75" i="35"/>
  <c r="B75" i="35"/>
  <c r="R74" i="35"/>
  <c r="O74" i="35"/>
  <c r="N74" i="35"/>
  <c r="M74" i="35"/>
  <c r="L74" i="35"/>
  <c r="K74" i="35"/>
  <c r="J74" i="35"/>
  <c r="I74" i="35"/>
  <c r="S74" i="35" s="1"/>
  <c r="H74" i="35"/>
  <c r="G74" i="35"/>
  <c r="F74" i="35"/>
  <c r="E74" i="35"/>
  <c r="C74" i="35"/>
  <c r="B74" i="35"/>
  <c r="O73" i="35"/>
  <c r="N73" i="35"/>
  <c r="M73" i="35"/>
  <c r="L73" i="35"/>
  <c r="K73" i="35"/>
  <c r="J73" i="35"/>
  <c r="I73" i="35"/>
  <c r="S73" i="35" s="1"/>
  <c r="H73" i="35"/>
  <c r="R73" i="35" s="1"/>
  <c r="G73" i="35"/>
  <c r="F73" i="35"/>
  <c r="C73" i="35"/>
  <c r="B73" i="35"/>
  <c r="E73" i="35" s="1"/>
  <c r="U72" i="35"/>
  <c r="S72" i="35"/>
  <c r="R72" i="35"/>
  <c r="Q72" i="35"/>
  <c r="P72" i="35"/>
  <c r="E72" i="35"/>
  <c r="T72" i="35" s="1"/>
  <c r="S71" i="35"/>
  <c r="R71" i="35"/>
  <c r="Q71" i="35"/>
  <c r="P71" i="35"/>
  <c r="T71" i="35" s="1"/>
  <c r="E71" i="35"/>
  <c r="U71" i="35" s="1"/>
  <c r="O69" i="35"/>
  <c r="N69" i="35"/>
  <c r="M69" i="35"/>
  <c r="L69" i="35"/>
  <c r="K69" i="35"/>
  <c r="J69" i="35"/>
  <c r="I69" i="35"/>
  <c r="S69" i="35" s="1"/>
  <c r="H69" i="35"/>
  <c r="G69" i="35"/>
  <c r="F69" i="35"/>
  <c r="C69" i="35"/>
  <c r="B69" i="35"/>
  <c r="O68" i="35"/>
  <c r="N68" i="35"/>
  <c r="M68" i="35"/>
  <c r="L68" i="35"/>
  <c r="K68" i="35"/>
  <c r="J68" i="35"/>
  <c r="I68" i="35"/>
  <c r="S68" i="35" s="1"/>
  <c r="H68" i="35"/>
  <c r="R68" i="35" s="1"/>
  <c r="G68" i="35"/>
  <c r="F68" i="35"/>
  <c r="C68" i="35"/>
  <c r="B68" i="35"/>
  <c r="U67" i="35"/>
  <c r="S67" i="35"/>
  <c r="R67" i="35"/>
  <c r="Q67" i="35"/>
  <c r="P67" i="35"/>
  <c r="E67" i="35"/>
  <c r="T67" i="35" s="1"/>
  <c r="S66" i="35"/>
  <c r="R66" i="35"/>
  <c r="Q66" i="35"/>
  <c r="P66" i="35"/>
  <c r="E66" i="35"/>
  <c r="U66" i="35" s="1"/>
  <c r="S65" i="35"/>
  <c r="R65" i="35"/>
  <c r="Q65" i="35"/>
  <c r="P65" i="35"/>
  <c r="E65" i="35"/>
  <c r="U65" i="35" s="1"/>
  <c r="S64" i="35"/>
  <c r="R64" i="35"/>
  <c r="Q64" i="35"/>
  <c r="P64" i="35"/>
  <c r="E64" i="35"/>
  <c r="U64" i="35" s="1"/>
  <c r="S63" i="35"/>
  <c r="R63" i="35"/>
  <c r="Q63" i="35"/>
  <c r="P63" i="35"/>
  <c r="E63" i="35"/>
  <c r="U63" i="35" s="1"/>
  <c r="O61" i="35"/>
  <c r="N61" i="35"/>
  <c r="M61" i="35"/>
  <c r="L61" i="35"/>
  <c r="K61" i="35"/>
  <c r="J61" i="35"/>
  <c r="I61" i="35"/>
  <c r="S61" i="35" s="1"/>
  <c r="H61" i="35"/>
  <c r="R61" i="35" s="1"/>
  <c r="C61" i="35"/>
  <c r="B61" i="35"/>
  <c r="S60" i="35"/>
  <c r="R60" i="35"/>
  <c r="Q60" i="35"/>
  <c r="P60" i="35"/>
  <c r="E60" i="35"/>
  <c r="U60" i="35" s="1"/>
  <c r="S59" i="35"/>
  <c r="R59" i="35"/>
  <c r="Q59" i="35"/>
  <c r="P59" i="35"/>
  <c r="E59" i="35"/>
  <c r="S58" i="35"/>
  <c r="R58" i="35"/>
  <c r="Q58" i="35"/>
  <c r="P58" i="35"/>
  <c r="E58" i="35"/>
  <c r="T58" i="35" s="1"/>
  <c r="S57" i="35"/>
  <c r="R57" i="35"/>
  <c r="Q57" i="35"/>
  <c r="P57" i="35"/>
  <c r="E57" i="35"/>
  <c r="U57" i="35" s="1"/>
  <c r="O55" i="35"/>
  <c r="N55" i="35"/>
  <c r="M55" i="35"/>
  <c r="L55" i="35"/>
  <c r="K55" i="35"/>
  <c r="J55" i="35"/>
  <c r="I55" i="35"/>
  <c r="S55" i="35" s="1"/>
  <c r="H55" i="35"/>
  <c r="R55" i="35" s="1"/>
  <c r="G55" i="35"/>
  <c r="F55" i="35"/>
  <c r="C55" i="35"/>
  <c r="B55" i="35"/>
  <c r="U54" i="35"/>
  <c r="S54" i="35"/>
  <c r="R54" i="35"/>
  <c r="Q54" i="35"/>
  <c r="P54" i="35"/>
  <c r="E54" i="35"/>
  <c r="T54" i="35" s="1"/>
  <c r="T53" i="35"/>
  <c r="S53" i="35"/>
  <c r="R53" i="35"/>
  <c r="Q53" i="35"/>
  <c r="P53" i="35"/>
  <c r="E53" i="35"/>
  <c r="S52" i="35"/>
  <c r="R52" i="35"/>
  <c r="Q52" i="35"/>
  <c r="P52" i="35"/>
  <c r="E52" i="35"/>
  <c r="U52" i="35" s="1"/>
  <c r="U51" i="35"/>
  <c r="S51" i="35"/>
  <c r="R51" i="35"/>
  <c r="Q51" i="35"/>
  <c r="P51" i="35"/>
  <c r="E51" i="35"/>
  <c r="T51" i="35" s="1"/>
  <c r="S50" i="35"/>
  <c r="R50" i="35"/>
  <c r="Q50" i="35"/>
  <c r="P50" i="35"/>
  <c r="E50" i="35"/>
  <c r="S49" i="35"/>
  <c r="R49" i="35"/>
  <c r="Q49" i="35"/>
  <c r="P49" i="35"/>
  <c r="E49" i="35"/>
  <c r="U49" i="35" s="1"/>
  <c r="S48" i="35"/>
  <c r="R48" i="35"/>
  <c r="Q48" i="35"/>
  <c r="P48" i="35"/>
  <c r="E48" i="35"/>
  <c r="S47" i="35"/>
  <c r="R47" i="35"/>
  <c r="Q47" i="35"/>
  <c r="P47" i="35"/>
  <c r="E47" i="35"/>
  <c r="T47" i="35" s="1"/>
  <c r="U46" i="35"/>
  <c r="S46" i="35"/>
  <c r="R46" i="35"/>
  <c r="Q46" i="35"/>
  <c r="P46" i="35"/>
  <c r="E46" i="35"/>
  <c r="T46" i="35" s="1"/>
  <c r="T45" i="35"/>
  <c r="S45" i="35"/>
  <c r="R45" i="35"/>
  <c r="Q45" i="35"/>
  <c r="P45" i="35"/>
  <c r="E45" i="35"/>
  <c r="S44" i="35"/>
  <c r="R44" i="35"/>
  <c r="Q44" i="35"/>
  <c r="P44" i="35"/>
  <c r="E44" i="35"/>
  <c r="U44" i="35" s="1"/>
  <c r="O42" i="35"/>
  <c r="N42" i="35"/>
  <c r="M42" i="35"/>
  <c r="L42" i="35"/>
  <c r="K42" i="35"/>
  <c r="J42" i="35"/>
  <c r="I42" i="35"/>
  <c r="S42" i="35" s="1"/>
  <c r="H42" i="35"/>
  <c r="R42" i="35" s="1"/>
  <c r="G42" i="35"/>
  <c r="F42" i="35"/>
  <c r="C42" i="35"/>
  <c r="B42" i="35"/>
  <c r="T41" i="35"/>
  <c r="S41" i="35"/>
  <c r="R41" i="35"/>
  <c r="Q41" i="35"/>
  <c r="P41" i="35"/>
  <c r="E41" i="35"/>
  <c r="U41" i="35" s="1"/>
  <c r="S40" i="35"/>
  <c r="R40" i="35"/>
  <c r="Q40" i="35"/>
  <c r="P40" i="35"/>
  <c r="E40" i="35"/>
  <c r="T40" i="35" s="1"/>
  <c r="T39" i="35"/>
  <c r="S39" i="35"/>
  <c r="R39" i="35"/>
  <c r="Q39" i="35"/>
  <c r="P39" i="35"/>
  <c r="E39" i="35"/>
  <c r="U39" i="35" s="1"/>
  <c r="S38" i="35"/>
  <c r="R38" i="35"/>
  <c r="Q38" i="35"/>
  <c r="P38" i="35"/>
  <c r="E38" i="35"/>
  <c r="S37" i="35"/>
  <c r="R37" i="35"/>
  <c r="Q37" i="35"/>
  <c r="P37" i="35"/>
  <c r="E37" i="35"/>
  <c r="R35" i="35"/>
  <c r="O35" i="35"/>
  <c r="N35" i="35"/>
  <c r="M35" i="35"/>
  <c r="L35" i="35"/>
  <c r="K35" i="35"/>
  <c r="J35" i="35"/>
  <c r="I35" i="35"/>
  <c r="S35" i="35" s="1"/>
  <c r="H35" i="35"/>
  <c r="G35" i="35"/>
  <c r="F35" i="35"/>
  <c r="C35" i="35"/>
  <c r="B35" i="35"/>
  <c r="S34" i="35"/>
  <c r="R34" i="35"/>
  <c r="Q34" i="35"/>
  <c r="P34" i="35"/>
  <c r="E34" i="35"/>
  <c r="O32" i="35"/>
  <c r="N32" i="35"/>
  <c r="M32" i="35"/>
  <c r="L32" i="35"/>
  <c r="K32" i="35"/>
  <c r="J32" i="35"/>
  <c r="I32" i="35"/>
  <c r="S32" i="35" s="1"/>
  <c r="H32" i="35"/>
  <c r="G32" i="35"/>
  <c r="F32" i="35"/>
  <c r="C32" i="35"/>
  <c r="B32" i="35"/>
  <c r="S31" i="35"/>
  <c r="R31" i="35"/>
  <c r="Q31" i="35"/>
  <c r="P31" i="35"/>
  <c r="E31" i="35"/>
  <c r="U30" i="35"/>
  <c r="S30" i="35"/>
  <c r="R30" i="35"/>
  <c r="Q30" i="35"/>
  <c r="P30" i="35"/>
  <c r="E30" i="35"/>
  <c r="T30" i="35" s="1"/>
  <c r="S29" i="35"/>
  <c r="R29" i="35"/>
  <c r="Q29" i="35"/>
  <c r="P29" i="35"/>
  <c r="E29" i="35"/>
  <c r="S28" i="35"/>
  <c r="R28" i="35"/>
  <c r="Q28" i="35"/>
  <c r="P28" i="35"/>
  <c r="E28" i="35"/>
  <c r="U28" i="35" s="1"/>
  <c r="O26" i="35"/>
  <c r="N26" i="35"/>
  <c r="M26" i="35"/>
  <c r="L26" i="35"/>
  <c r="K26" i="35"/>
  <c r="J26" i="35"/>
  <c r="I26" i="35"/>
  <c r="S26" i="35" s="1"/>
  <c r="H26" i="35"/>
  <c r="R26" i="35" s="1"/>
  <c r="G26" i="35"/>
  <c r="F26" i="35"/>
  <c r="C26" i="35"/>
  <c r="B26" i="35"/>
  <c r="S25" i="35"/>
  <c r="R25" i="35"/>
  <c r="Q25" i="35"/>
  <c r="P25" i="35"/>
  <c r="E25" i="35"/>
  <c r="U25" i="35" s="1"/>
  <c r="S24" i="35"/>
  <c r="R24" i="35"/>
  <c r="Q24" i="35"/>
  <c r="P24" i="35"/>
  <c r="E24" i="35"/>
  <c r="U24" i="35" s="1"/>
  <c r="S23" i="35"/>
  <c r="R23" i="35"/>
  <c r="Q23" i="35"/>
  <c r="P23" i="35"/>
  <c r="E23" i="35"/>
  <c r="T23" i="35" s="1"/>
  <c r="T22" i="35"/>
  <c r="S22" i="35"/>
  <c r="R22" i="35"/>
  <c r="Q22" i="35"/>
  <c r="P22" i="35"/>
  <c r="E22" i="35"/>
  <c r="S21" i="35"/>
  <c r="R21" i="35"/>
  <c r="Q21" i="35"/>
  <c r="P21" i="35"/>
  <c r="E21" i="35"/>
  <c r="S20" i="35"/>
  <c r="R20" i="35"/>
  <c r="Q20" i="35"/>
  <c r="P20" i="35"/>
  <c r="E20" i="35"/>
  <c r="S19" i="35"/>
  <c r="R19" i="35"/>
  <c r="Q19" i="35"/>
  <c r="P19" i="35"/>
  <c r="E19" i="35"/>
  <c r="T19" i="35" s="1"/>
  <c r="S17" i="35"/>
  <c r="O17" i="35"/>
  <c r="N17" i="35"/>
  <c r="M17" i="35"/>
  <c r="L17" i="35"/>
  <c r="K17" i="35"/>
  <c r="J17" i="35"/>
  <c r="I17" i="35"/>
  <c r="H17" i="35"/>
  <c r="G17" i="35"/>
  <c r="F17" i="35"/>
  <c r="C17" i="35"/>
  <c r="B17" i="35"/>
  <c r="S16" i="35"/>
  <c r="R16" i="35"/>
  <c r="Q16" i="35"/>
  <c r="P16" i="35"/>
  <c r="E16" i="35"/>
  <c r="T16" i="35" s="1"/>
  <c r="U15" i="35"/>
  <c r="T15" i="35"/>
  <c r="S15" i="35"/>
  <c r="R15" i="35"/>
  <c r="Q15" i="35"/>
  <c r="P15" i="35"/>
  <c r="E15" i="35"/>
  <c r="S14" i="35"/>
  <c r="R14" i="35"/>
  <c r="Q14" i="35"/>
  <c r="P14" i="35"/>
  <c r="E14" i="35"/>
  <c r="S13" i="35"/>
  <c r="R13" i="35"/>
  <c r="Q13" i="35"/>
  <c r="P13" i="35"/>
  <c r="E13" i="35"/>
  <c r="U13" i="35" s="1"/>
  <c r="S12" i="35"/>
  <c r="R12" i="35"/>
  <c r="Q12" i="35"/>
  <c r="P12" i="35"/>
  <c r="E12" i="35"/>
  <c r="S11" i="35"/>
  <c r="R11" i="35"/>
  <c r="Q11" i="35"/>
  <c r="P11" i="35"/>
  <c r="E11" i="35"/>
  <c r="S10" i="35"/>
  <c r="R10" i="35"/>
  <c r="Q10" i="35"/>
  <c r="P10" i="35"/>
  <c r="E10" i="35"/>
  <c r="S9" i="35"/>
  <c r="R9" i="35"/>
  <c r="Q9" i="35"/>
  <c r="P9" i="35"/>
  <c r="E9" i="35"/>
  <c r="S96" i="34"/>
  <c r="R96" i="34"/>
  <c r="Q96" i="34"/>
  <c r="P96" i="34"/>
  <c r="E96" i="34"/>
  <c r="T96" i="34" s="1"/>
  <c r="U95" i="34"/>
  <c r="S95" i="34"/>
  <c r="R95" i="34"/>
  <c r="Q95" i="34"/>
  <c r="P95" i="34"/>
  <c r="E95" i="34"/>
  <c r="T95" i="34" s="1"/>
  <c r="T94" i="34"/>
  <c r="S94" i="34"/>
  <c r="R94" i="34"/>
  <c r="Q94" i="34"/>
  <c r="P94" i="34"/>
  <c r="E94" i="34"/>
  <c r="U94" i="34" s="1"/>
  <c r="T93" i="34"/>
  <c r="S93" i="34"/>
  <c r="R93" i="34"/>
  <c r="Q93" i="34"/>
  <c r="P93" i="34"/>
  <c r="E93" i="34"/>
  <c r="U93" i="34" s="1"/>
  <c r="U92" i="34"/>
  <c r="S92" i="34"/>
  <c r="R92" i="34"/>
  <c r="Q92" i="34"/>
  <c r="P92" i="34"/>
  <c r="E92" i="34"/>
  <c r="T92" i="34" s="1"/>
  <c r="S91" i="34"/>
  <c r="R91" i="34"/>
  <c r="Q91" i="34"/>
  <c r="P91" i="34"/>
  <c r="E91" i="34"/>
  <c r="U91" i="34" s="1"/>
  <c r="S90" i="34"/>
  <c r="R90" i="34"/>
  <c r="Q90" i="34"/>
  <c r="P90" i="34"/>
  <c r="E90" i="34"/>
  <c r="S89" i="34"/>
  <c r="R89" i="34"/>
  <c r="Q89" i="34"/>
  <c r="P89" i="34"/>
  <c r="E89" i="34"/>
  <c r="S88" i="34"/>
  <c r="R88" i="34"/>
  <c r="Q88" i="34"/>
  <c r="P88" i="34"/>
  <c r="E88" i="34"/>
  <c r="O75" i="34"/>
  <c r="N75" i="34"/>
  <c r="M75" i="34"/>
  <c r="L75" i="34"/>
  <c r="K75" i="34"/>
  <c r="J75" i="34"/>
  <c r="I75" i="34"/>
  <c r="H75" i="34"/>
  <c r="G75" i="34"/>
  <c r="F75" i="34"/>
  <c r="C75" i="34"/>
  <c r="B75" i="34"/>
  <c r="S74" i="34"/>
  <c r="R74" i="34"/>
  <c r="O74" i="34"/>
  <c r="N74" i="34"/>
  <c r="M74" i="34"/>
  <c r="L74" i="34"/>
  <c r="K74" i="34"/>
  <c r="J74" i="34"/>
  <c r="I74" i="34"/>
  <c r="Q74" i="34" s="1"/>
  <c r="H74" i="34"/>
  <c r="G74" i="34"/>
  <c r="F74" i="34"/>
  <c r="C74" i="34"/>
  <c r="B74" i="34"/>
  <c r="E74" i="34" s="1"/>
  <c r="O73" i="34"/>
  <c r="N73" i="34"/>
  <c r="M73" i="34"/>
  <c r="L73" i="34"/>
  <c r="K73" i="34"/>
  <c r="J73" i="34"/>
  <c r="I73" i="34"/>
  <c r="S73" i="34" s="1"/>
  <c r="H73" i="34"/>
  <c r="G73" i="34"/>
  <c r="F73" i="34"/>
  <c r="C73" i="34"/>
  <c r="B73" i="34"/>
  <c r="E73" i="34" s="1"/>
  <c r="U72" i="34"/>
  <c r="S72" i="34"/>
  <c r="R72" i="34"/>
  <c r="Q72" i="34"/>
  <c r="P72" i="34"/>
  <c r="E72" i="34"/>
  <c r="T72" i="34" s="1"/>
  <c r="S71" i="34"/>
  <c r="R71" i="34"/>
  <c r="Q71" i="34"/>
  <c r="P71" i="34"/>
  <c r="E71" i="34"/>
  <c r="U71" i="34" s="1"/>
  <c r="O69" i="34"/>
  <c r="N69" i="34"/>
  <c r="M69" i="34"/>
  <c r="L69" i="34"/>
  <c r="K69" i="34"/>
  <c r="J69" i="34"/>
  <c r="I69" i="34"/>
  <c r="S69" i="34" s="1"/>
  <c r="H69" i="34"/>
  <c r="G69" i="34"/>
  <c r="F69" i="34"/>
  <c r="C69" i="34"/>
  <c r="B69" i="34"/>
  <c r="S68" i="34"/>
  <c r="O68" i="34"/>
  <c r="N68" i="34"/>
  <c r="M68" i="34"/>
  <c r="L68" i="34"/>
  <c r="K68" i="34"/>
  <c r="J68" i="34"/>
  <c r="I68" i="34"/>
  <c r="H68" i="34"/>
  <c r="R68" i="34" s="1"/>
  <c r="G68" i="34"/>
  <c r="F68" i="34"/>
  <c r="C68" i="34"/>
  <c r="B68" i="34"/>
  <c r="S67" i="34"/>
  <c r="R67" i="34"/>
  <c r="Q67" i="34"/>
  <c r="P67" i="34"/>
  <c r="E67" i="34"/>
  <c r="T67" i="34" s="1"/>
  <c r="S66" i="34"/>
  <c r="R66" i="34"/>
  <c r="Q66" i="34"/>
  <c r="P66" i="34"/>
  <c r="E66" i="34"/>
  <c r="U66" i="34" s="1"/>
  <c r="S65" i="34"/>
  <c r="R65" i="34"/>
  <c r="Q65" i="34"/>
  <c r="P65" i="34"/>
  <c r="E65" i="34"/>
  <c r="S64" i="34"/>
  <c r="R64" i="34"/>
  <c r="Q64" i="34"/>
  <c r="P64" i="34"/>
  <c r="E64" i="34"/>
  <c r="U64" i="34" s="1"/>
  <c r="U63" i="34"/>
  <c r="S63" i="34"/>
  <c r="R63" i="34"/>
  <c r="Q63" i="34"/>
  <c r="P63" i="34"/>
  <c r="E63" i="34"/>
  <c r="T63" i="34" s="1"/>
  <c r="O61" i="34"/>
  <c r="N61" i="34"/>
  <c r="M61" i="34"/>
  <c r="L61" i="34"/>
  <c r="K61" i="34"/>
  <c r="J61" i="34"/>
  <c r="I61" i="34"/>
  <c r="S61" i="34" s="1"/>
  <c r="H61" i="34"/>
  <c r="E61" i="34"/>
  <c r="C61" i="34"/>
  <c r="B61" i="34"/>
  <c r="T60" i="34"/>
  <c r="S60" i="34"/>
  <c r="R60" i="34"/>
  <c r="Q60" i="34"/>
  <c r="P60" i="34"/>
  <c r="E60" i="34"/>
  <c r="U60" i="34" s="1"/>
  <c r="S59" i="34"/>
  <c r="R59" i="34"/>
  <c r="Q59" i="34"/>
  <c r="P59" i="34"/>
  <c r="E59" i="34"/>
  <c r="U59" i="34" s="1"/>
  <c r="S58" i="34"/>
  <c r="R58" i="34"/>
  <c r="Q58" i="34"/>
  <c r="P58" i="34"/>
  <c r="E58" i="34"/>
  <c r="U58" i="34" s="1"/>
  <c r="S57" i="34"/>
  <c r="R57" i="34"/>
  <c r="Q57" i="34"/>
  <c r="P57" i="34"/>
  <c r="E57" i="34"/>
  <c r="T57" i="34" s="1"/>
  <c r="O55" i="34"/>
  <c r="N55" i="34"/>
  <c r="M55" i="34"/>
  <c r="L55" i="34"/>
  <c r="K55" i="34"/>
  <c r="J55" i="34"/>
  <c r="I55" i="34"/>
  <c r="H55" i="34"/>
  <c r="G55" i="34"/>
  <c r="F55" i="34"/>
  <c r="C55" i="34"/>
  <c r="B55" i="34"/>
  <c r="U54" i="34"/>
  <c r="S54" i="34"/>
  <c r="R54" i="34"/>
  <c r="Q54" i="34"/>
  <c r="P54" i="34"/>
  <c r="E54" i="34"/>
  <c r="T54" i="34" s="1"/>
  <c r="S53" i="34"/>
  <c r="R53" i="34"/>
  <c r="Q53" i="34"/>
  <c r="P53" i="34"/>
  <c r="E53" i="34"/>
  <c r="U52" i="34"/>
  <c r="T52" i="34"/>
  <c r="S52" i="34"/>
  <c r="R52" i="34"/>
  <c r="Q52" i="34"/>
  <c r="P52" i="34"/>
  <c r="E52" i="34"/>
  <c r="U51" i="34"/>
  <c r="T51" i="34"/>
  <c r="S51" i="34"/>
  <c r="R51" i="34"/>
  <c r="Q51" i="34"/>
  <c r="P51" i="34"/>
  <c r="E51" i="34"/>
  <c r="S50" i="34"/>
  <c r="R50" i="34"/>
  <c r="Q50" i="34"/>
  <c r="P50" i="34"/>
  <c r="E50" i="34"/>
  <c r="U50" i="34" s="1"/>
  <c r="T49" i="34"/>
  <c r="S49" i="34"/>
  <c r="R49" i="34"/>
  <c r="Q49" i="34"/>
  <c r="P49" i="34"/>
  <c r="E49" i="34"/>
  <c r="U49" i="34" s="1"/>
  <c r="S48" i="34"/>
  <c r="R48" i="34"/>
  <c r="Q48" i="34"/>
  <c r="P48" i="34"/>
  <c r="E48" i="34"/>
  <c r="U48" i="34" s="1"/>
  <c r="S47" i="34"/>
  <c r="R47" i="34"/>
  <c r="Q47" i="34"/>
  <c r="P47" i="34"/>
  <c r="E47" i="34"/>
  <c r="U47" i="34" s="1"/>
  <c r="S46" i="34"/>
  <c r="R46" i="34"/>
  <c r="Q46" i="34"/>
  <c r="P46" i="34"/>
  <c r="E46" i="34"/>
  <c r="T46" i="34" s="1"/>
  <c r="T45" i="34"/>
  <c r="S45" i="34"/>
  <c r="R45" i="34"/>
  <c r="Q45" i="34"/>
  <c r="P45" i="34"/>
  <c r="E45" i="34"/>
  <c r="U45" i="34" s="1"/>
  <c r="S44" i="34"/>
  <c r="R44" i="34"/>
  <c r="Q44" i="34"/>
  <c r="P44" i="34"/>
  <c r="E44" i="34"/>
  <c r="S42" i="34"/>
  <c r="O42" i="34"/>
  <c r="N42" i="34"/>
  <c r="M42" i="34"/>
  <c r="L42" i="34"/>
  <c r="K42" i="34"/>
  <c r="J42" i="34"/>
  <c r="I42" i="34"/>
  <c r="H42" i="34"/>
  <c r="G42" i="34"/>
  <c r="F42" i="34"/>
  <c r="C42" i="34"/>
  <c r="B42" i="34"/>
  <c r="U41" i="34"/>
  <c r="S41" i="34"/>
  <c r="R41" i="34"/>
  <c r="Q41" i="34"/>
  <c r="P41" i="34"/>
  <c r="E41" i="34"/>
  <c r="T41" i="34" s="1"/>
  <c r="T40" i="34"/>
  <c r="S40" i="34"/>
  <c r="R40" i="34"/>
  <c r="Q40" i="34"/>
  <c r="U40" i="34" s="1"/>
  <c r="P40" i="34"/>
  <c r="E40" i="34"/>
  <c r="S39" i="34"/>
  <c r="R39" i="34"/>
  <c r="Q39" i="34"/>
  <c r="P39" i="34"/>
  <c r="E39" i="34"/>
  <c r="T39" i="34" s="1"/>
  <c r="S38" i="34"/>
  <c r="R38" i="34"/>
  <c r="Q38" i="34"/>
  <c r="P38" i="34"/>
  <c r="E38" i="34"/>
  <c r="U38" i="34" s="1"/>
  <c r="S37" i="34"/>
  <c r="R37" i="34"/>
  <c r="Q37" i="34"/>
  <c r="P37" i="34"/>
  <c r="E37" i="34"/>
  <c r="S35" i="34"/>
  <c r="O35" i="34"/>
  <c r="N35" i="34"/>
  <c r="M35" i="34"/>
  <c r="L35" i="34"/>
  <c r="K35" i="34"/>
  <c r="J35" i="34"/>
  <c r="I35" i="34"/>
  <c r="H35" i="34"/>
  <c r="R35" i="34" s="1"/>
  <c r="G35" i="34"/>
  <c r="F35" i="34"/>
  <c r="C35" i="34"/>
  <c r="E35" i="34" s="1"/>
  <c r="B35" i="34"/>
  <c r="S34" i="34"/>
  <c r="R34" i="34"/>
  <c r="Q34" i="34"/>
  <c r="P34" i="34"/>
  <c r="E34" i="34"/>
  <c r="U34" i="34" s="1"/>
  <c r="O32" i="34"/>
  <c r="N32" i="34"/>
  <c r="M32" i="34"/>
  <c r="L32" i="34"/>
  <c r="K32" i="34"/>
  <c r="J32" i="34"/>
  <c r="I32" i="34"/>
  <c r="H32" i="34"/>
  <c r="R32" i="34" s="1"/>
  <c r="G32" i="34"/>
  <c r="F32" i="34"/>
  <c r="C32" i="34"/>
  <c r="B32" i="34"/>
  <c r="S31" i="34"/>
  <c r="R31" i="34"/>
  <c r="Q31" i="34"/>
  <c r="P31" i="34"/>
  <c r="E31" i="34"/>
  <c r="U31" i="34" s="1"/>
  <c r="S30" i="34"/>
  <c r="R30" i="34"/>
  <c r="Q30" i="34"/>
  <c r="P30" i="34"/>
  <c r="E30" i="34"/>
  <c r="U30" i="34" s="1"/>
  <c r="U29" i="34"/>
  <c r="S29" i="34"/>
  <c r="R29" i="34"/>
  <c r="Q29" i="34"/>
  <c r="P29" i="34"/>
  <c r="E29" i="34"/>
  <c r="T29" i="34" s="1"/>
  <c r="T28" i="34"/>
  <c r="S28" i="34"/>
  <c r="R28" i="34"/>
  <c r="Q28" i="34"/>
  <c r="P28" i="34"/>
  <c r="E28" i="34"/>
  <c r="U28" i="34" s="1"/>
  <c r="O26" i="34"/>
  <c r="N26" i="34"/>
  <c r="M26" i="34"/>
  <c r="L26" i="34"/>
  <c r="K26" i="34"/>
  <c r="J26" i="34"/>
  <c r="I26" i="34"/>
  <c r="H26" i="34"/>
  <c r="G26" i="34"/>
  <c r="F26" i="34"/>
  <c r="C26" i="34"/>
  <c r="B26" i="34"/>
  <c r="S25" i="34"/>
  <c r="R25" i="34"/>
  <c r="Q25" i="34"/>
  <c r="P25" i="34"/>
  <c r="E25" i="34"/>
  <c r="U25" i="34" s="1"/>
  <c r="S24" i="34"/>
  <c r="R24" i="34"/>
  <c r="Q24" i="34"/>
  <c r="P24" i="34"/>
  <c r="E24" i="34"/>
  <c r="U24" i="34" s="1"/>
  <c r="S23" i="34"/>
  <c r="R23" i="34"/>
  <c r="Q23" i="34"/>
  <c r="P23" i="34"/>
  <c r="E23" i="34"/>
  <c r="U23" i="34" s="1"/>
  <c r="U22" i="34"/>
  <c r="T22" i="34"/>
  <c r="S22" i="34"/>
  <c r="R22" i="34"/>
  <c r="Q22" i="34"/>
  <c r="P22" i="34"/>
  <c r="E22" i="34"/>
  <c r="T21" i="34"/>
  <c r="S21" i="34"/>
  <c r="R21" i="34"/>
  <c r="Q21" i="34"/>
  <c r="P21" i="34"/>
  <c r="E21" i="34"/>
  <c r="U21" i="34" s="1"/>
  <c r="S20" i="34"/>
  <c r="R20" i="34"/>
  <c r="Q20" i="34"/>
  <c r="P20" i="34"/>
  <c r="E20" i="34"/>
  <c r="U20" i="34" s="1"/>
  <c r="S19" i="34"/>
  <c r="R19" i="34"/>
  <c r="Q19" i="34"/>
  <c r="P19" i="34"/>
  <c r="E19" i="34"/>
  <c r="U19" i="34" s="1"/>
  <c r="R17" i="34"/>
  <c r="O17" i="34"/>
  <c r="N17" i="34"/>
  <c r="M17" i="34"/>
  <c r="L17" i="34"/>
  <c r="K17" i="34"/>
  <c r="J17" i="34"/>
  <c r="I17" i="34"/>
  <c r="H17" i="34"/>
  <c r="G17" i="34"/>
  <c r="F17" i="34"/>
  <c r="C17" i="34"/>
  <c r="B17" i="34"/>
  <c r="E17" i="34" s="1"/>
  <c r="S16" i="34"/>
  <c r="R16" i="34"/>
  <c r="Q16" i="34"/>
  <c r="P16" i="34"/>
  <c r="E16" i="34"/>
  <c r="U16" i="34" s="1"/>
  <c r="S15" i="34"/>
  <c r="R15" i="34"/>
  <c r="Q15" i="34"/>
  <c r="P15" i="34"/>
  <c r="E15" i="34"/>
  <c r="S14" i="34"/>
  <c r="R14" i="34"/>
  <c r="Q14" i="34"/>
  <c r="P14" i="34"/>
  <c r="E14" i="34"/>
  <c r="U14" i="34" s="1"/>
  <c r="S13" i="34"/>
  <c r="R13" i="34"/>
  <c r="Q13" i="34"/>
  <c r="P13" i="34"/>
  <c r="E13" i="34"/>
  <c r="U13" i="34" s="1"/>
  <c r="S12" i="34"/>
  <c r="R12" i="34"/>
  <c r="Q12" i="34"/>
  <c r="P12" i="34"/>
  <c r="E12" i="34"/>
  <c r="U12" i="34" s="1"/>
  <c r="S11" i="34"/>
  <c r="R11" i="34"/>
  <c r="Q11" i="34"/>
  <c r="U11" i="34" s="1"/>
  <c r="P11" i="34"/>
  <c r="E11" i="34"/>
  <c r="T11" i="34" s="1"/>
  <c r="S10" i="34"/>
  <c r="R10" i="34"/>
  <c r="Q10" i="34"/>
  <c r="P10" i="34"/>
  <c r="E10" i="34"/>
  <c r="U10" i="34" s="1"/>
  <c r="S9" i="34"/>
  <c r="R9" i="34"/>
  <c r="Q9" i="34"/>
  <c r="P9" i="34"/>
  <c r="E9" i="34"/>
  <c r="U9" i="34" s="1"/>
  <c r="S96" i="33"/>
  <c r="R96" i="33"/>
  <c r="Q96" i="33"/>
  <c r="P96" i="33"/>
  <c r="E96" i="33"/>
  <c r="U96" i="33" s="1"/>
  <c r="S95" i="33"/>
  <c r="R95" i="33"/>
  <c r="Q95" i="33"/>
  <c r="P95" i="33"/>
  <c r="E95" i="33"/>
  <c r="T95" i="33" s="1"/>
  <c r="S94" i="33"/>
  <c r="R94" i="33"/>
  <c r="Q94" i="33"/>
  <c r="P94" i="33"/>
  <c r="E94" i="33"/>
  <c r="U94" i="33" s="1"/>
  <c r="S93" i="33"/>
  <c r="R93" i="33"/>
  <c r="Q93" i="33"/>
  <c r="P93" i="33"/>
  <c r="E93" i="33"/>
  <c r="U93" i="33" s="1"/>
  <c r="S92" i="33"/>
  <c r="R92" i="33"/>
  <c r="Q92" i="33"/>
  <c r="P92" i="33"/>
  <c r="E92" i="33"/>
  <c r="U92" i="33" s="1"/>
  <c r="U91" i="33"/>
  <c r="T91" i="33"/>
  <c r="S91" i="33"/>
  <c r="R91" i="33"/>
  <c r="Q91" i="33"/>
  <c r="P91" i="33"/>
  <c r="E91" i="33"/>
  <c r="U90" i="33"/>
  <c r="T90" i="33"/>
  <c r="S90" i="33"/>
  <c r="R90" i="33"/>
  <c r="Q90" i="33"/>
  <c r="P90" i="33"/>
  <c r="E90" i="33"/>
  <c r="S89" i="33"/>
  <c r="R89" i="33"/>
  <c r="Q89" i="33"/>
  <c r="P89" i="33"/>
  <c r="E89" i="33"/>
  <c r="U89" i="33" s="1"/>
  <c r="S88" i="33"/>
  <c r="R88" i="33"/>
  <c r="Q88" i="33"/>
  <c r="P88" i="33"/>
  <c r="E88" i="33"/>
  <c r="O75" i="33"/>
  <c r="N75" i="33"/>
  <c r="M75" i="33"/>
  <c r="L75" i="33"/>
  <c r="K75" i="33"/>
  <c r="J75" i="33"/>
  <c r="I75" i="33"/>
  <c r="S75" i="33" s="1"/>
  <c r="H75" i="33"/>
  <c r="R75" i="33" s="1"/>
  <c r="G75" i="33"/>
  <c r="F75" i="33"/>
  <c r="C75" i="33"/>
  <c r="B75" i="33"/>
  <c r="O74" i="33"/>
  <c r="N74" i="33"/>
  <c r="M74" i="33"/>
  <c r="L74" i="33"/>
  <c r="K74" i="33"/>
  <c r="J74" i="33"/>
  <c r="I74" i="33"/>
  <c r="S74" i="33" s="1"/>
  <c r="H74" i="33"/>
  <c r="R74" i="33" s="1"/>
  <c r="G74" i="33"/>
  <c r="F74" i="33"/>
  <c r="C74" i="33"/>
  <c r="E74" i="33" s="1"/>
  <c r="B74" i="33"/>
  <c r="O73" i="33"/>
  <c r="N73" i="33"/>
  <c r="M73" i="33"/>
  <c r="L73" i="33"/>
  <c r="K73" i="33"/>
  <c r="J73" i="33"/>
  <c r="I73" i="33"/>
  <c r="S73" i="33" s="1"/>
  <c r="H73" i="33"/>
  <c r="R73" i="33" s="1"/>
  <c r="G73" i="33"/>
  <c r="F73" i="33"/>
  <c r="C73" i="33"/>
  <c r="B73" i="33"/>
  <c r="E73" i="33" s="1"/>
  <c r="S72" i="33"/>
  <c r="R72" i="33"/>
  <c r="Q72" i="33"/>
  <c r="P72" i="33"/>
  <c r="E72" i="33"/>
  <c r="T72" i="33" s="1"/>
  <c r="S71" i="33"/>
  <c r="R71" i="33"/>
  <c r="Q71" i="33"/>
  <c r="P71" i="33"/>
  <c r="E71" i="33"/>
  <c r="O69" i="33"/>
  <c r="N69" i="33"/>
  <c r="M69" i="33"/>
  <c r="L69" i="33"/>
  <c r="K69" i="33"/>
  <c r="J69" i="33"/>
  <c r="I69" i="33"/>
  <c r="S69" i="33" s="1"/>
  <c r="H69" i="33"/>
  <c r="R69" i="33" s="1"/>
  <c r="G69" i="33"/>
  <c r="F69" i="33"/>
  <c r="C69" i="33"/>
  <c r="B69" i="33"/>
  <c r="O68" i="33"/>
  <c r="N68" i="33"/>
  <c r="M68" i="33"/>
  <c r="L68" i="33"/>
  <c r="K68" i="33"/>
  <c r="J68" i="33"/>
  <c r="I68" i="33"/>
  <c r="S68" i="33" s="1"/>
  <c r="H68" i="33"/>
  <c r="R68" i="33" s="1"/>
  <c r="G68" i="33"/>
  <c r="F68" i="33"/>
  <c r="C68" i="33"/>
  <c r="E68" i="33" s="1"/>
  <c r="B68" i="33"/>
  <c r="T67" i="33"/>
  <c r="S67" i="33"/>
  <c r="R67" i="33"/>
  <c r="Q67" i="33"/>
  <c r="P67" i="33"/>
  <c r="E67" i="33"/>
  <c r="U67" i="33" s="1"/>
  <c r="S66" i="33"/>
  <c r="R66" i="33"/>
  <c r="Q66" i="33"/>
  <c r="P66" i="33"/>
  <c r="E66" i="33"/>
  <c r="U66" i="33" s="1"/>
  <c r="S65" i="33"/>
  <c r="R65" i="33"/>
  <c r="Q65" i="33"/>
  <c r="P65" i="33"/>
  <c r="E65" i="33"/>
  <c r="U65" i="33" s="1"/>
  <c r="S64" i="33"/>
  <c r="R64" i="33"/>
  <c r="Q64" i="33"/>
  <c r="P64" i="33"/>
  <c r="E64" i="33"/>
  <c r="T64" i="33" s="1"/>
  <c r="T63" i="33"/>
  <c r="S63" i="33"/>
  <c r="R63" i="33"/>
  <c r="Q63" i="33"/>
  <c r="P63" i="33"/>
  <c r="E63" i="33"/>
  <c r="U63" i="33" s="1"/>
  <c r="O61" i="33"/>
  <c r="N61" i="33"/>
  <c r="M61" i="33"/>
  <c r="L61" i="33"/>
  <c r="K61" i="33"/>
  <c r="J61" i="33"/>
  <c r="I61" i="33"/>
  <c r="H61" i="33"/>
  <c r="C61" i="33"/>
  <c r="B61" i="33"/>
  <c r="S60" i="33"/>
  <c r="R60" i="33"/>
  <c r="Q60" i="33"/>
  <c r="P60" i="33"/>
  <c r="E60" i="33"/>
  <c r="U60" i="33" s="1"/>
  <c r="S59" i="33"/>
  <c r="R59" i="33"/>
  <c r="Q59" i="33"/>
  <c r="P59" i="33"/>
  <c r="E59" i="33"/>
  <c r="U59" i="33" s="1"/>
  <c r="S58" i="33"/>
  <c r="R58" i="33"/>
  <c r="Q58" i="33"/>
  <c r="P58" i="33"/>
  <c r="E58" i="33"/>
  <c r="U58" i="33" s="1"/>
  <c r="S57" i="33"/>
  <c r="R57" i="33"/>
  <c r="Q57" i="33"/>
  <c r="P57" i="33"/>
  <c r="E57" i="33"/>
  <c r="U57" i="33" s="1"/>
  <c r="O55" i="33"/>
  <c r="N55" i="33"/>
  <c r="M55" i="33"/>
  <c r="L55" i="33"/>
  <c r="K55" i="33"/>
  <c r="J55" i="33"/>
  <c r="I55" i="33"/>
  <c r="S55" i="33" s="1"/>
  <c r="H55" i="33"/>
  <c r="R55" i="33" s="1"/>
  <c r="G55" i="33"/>
  <c r="F55" i="33"/>
  <c r="C55" i="33"/>
  <c r="E55" i="33" s="1"/>
  <c r="B55" i="33"/>
  <c r="S54" i="33"/>
  <c r="R54" i="33"/>
  <c r="Q54" i="33"/>
  <c r="P54" i="33"/>
  <c r="E54" i="33"/>
  <c r="U54" i="33" s="1"/>
  <c r="S53" i="33"/>
  <c r="R53" i="33"/>
  <c r="Q53" i="33"/>
  <c r="P53" i="33"/>
  <c r="E53" i="33"/>
  <c r="U53" i="33" s="1"/>
  <c r="S52" i="33"/>
  <c r="R52" i="33"/>
  <c r="Q52" i="33"/>
  <c r="P52" i="33"/>
  <c r="E52" i="33"/>
  <c r="T52" i="33" s="1"/>
  <c r="S51" i="33"/>
  <c r="R51" i="33"/>
  <c r="Q51" i="33"/>
  <c r="P51" i="33"/>
  <c r="E51" i="33"/>
  <c r="U51" i="33" s="1"/>
  <c r="S50" i="33"/>
  <c r="R50" i="33"/>
  <c r="Q50" i="33"/>
  <c r="P50" i="33"/>
  <c r="E50" i="33"/>
  <c r="U50" i="33" s="1"/>
  <c r="T49" i="33"/>
  <c r="S49" i="33"/>
  <c r="R49" i="33"/>
  <c r="Q49" i="33"/>
  <c r="P49" i="33"/>
  <c r="E49" i="33"/>
  <c r="U49" i="33" s="1"/>
  <c r="U48" i="33"/>
  <c r="S48" i="33"/>
  <c r="R48" i="33"/>
  <c r="Q48" i="33"/>
  <c r="P48" i="33"/>
  <c r="E48" i="33"/>
  <c r="T48" i="33" s="1"/>
  <c r="S47" i="33"/>
  <c r="R47" i="33"/>
  <c r="Q47" i="33"/>
  <c r="P47" i="33"/>
  <c r="E47" i="33"/>
  <c r="U47" i="33" s="1"/>
  <c r="S46" i="33"/>
  <c r="R46" i="33"/>
  <c r="Q46" i="33"/>
  <c r="P46" i="33"/>
  <c r="E46" i="33"/>
  <c r="U46" i="33" s="1"/>
  <c r="S45" i="33"/>
  <c r="R45" i="33"/>
  <c r="Q45" i="33"/>
  <c r="P45" i="33"/>
  <c r="E45" i="33"/>
  <c r="S44" i="33"/>
  <c r="R44" i="33"/>
  <c r="Q44" i="33"/>
  <c r="P44" i="33"/>
  <c r="E44" i="33"/>
  <c r="T44" i="33" s="1"/>
  <c r="O42" i="33"/>
  <c r="N42" i="33"/>
  <c r="M42" i="33"/>
  <c r="L42" i="33"/>
  <c r="K42" i="33"/>
  <c r="J42" i="33"/>
  <c r="I42" i="33"/>
  <c r="H42" i="33"/>
  <c r="G42" i="33"/>
  <c r="F42" i="33"/>
  <c r="C42" i="33"/>
  <c r="B42" i="33"/>
  <c r="S41" i="33"/>
  <c r="R41" i="33"/>
  <c r="Q41" i="33"/>
  <c r="P41" i="33"/>
  <c r="E41" i="33"/>
  <c r="S40" i="33"/>
  <c r="R40" i="33"/>
  <c r="Q40" i="33"/>
  <c r="P40" i="33"/>
  <c r="E40" i="33"/>
  <c r="S39" i="33"/>
  <c r="R39" i="33"/>
  <c r="Q39" i="33"/>
  <c r="P39" i="33"/>
  <c r="E39" i="33"/>
  <c r="U39" i="33" s="1"/>
  <c r="S38" i="33"/>
  <c r="R38" i="33"/>
  <c r="Q38" i="33"/>
  <c r="P38" i="33"/>
  <c r="E38" i="33"/>
  <c r="T37" i="33"/>
  <c r="S37" i="33"/>
  <c r="R37" i="33"/>
  <c r="Q37" i="33"/>
  <c r="P37" i="33"/>
  <c r="E37" i="33"/>
  <c r="R35" i="33"/>
  <c r="O35" i="33"/>
  <c r="N35" i="33"/>
  <c r="M35" i="33"/>
  <c r="L35" i="33"/>
  <c r="K35" i="33"/>
  <c r="J35" i="33"/>
  <c r="I35" i="33"/>
  <c r="S35" i="33" s="1"/>
  <c r="H35" i="33"/>
  <c r="G35" i="33"/>
  <c r="F35" i="33"/>
  <c r="C35" i="33"/>
  <c r="B35" i="33"/>
  <c r="E35" i="33" s="1"/>
  <c r="S34" i="33"/>
  <c r="R34" i="33"/>
  <c r="Q34" i="33"/>
  <c r="U34" i="33" s="1"/>
  <c r="P34" i="33"/>
  <c r="E34" i="33"/>
  <c r="O32" i="33"/>
  <c r="N32" i="33"/>
  <c r="M32" i="33"/>
  <c r="L32" i="33"/>
  <c r="K32" i="33"/>
  <c r="J32" i="33"/>
  <c r="I32" i="33"/>
  <c r="S32" i="33" s="1"/>
  <c r="H32" i="33"/>
  <c r="G32" i="33"/>
  <c r="F32" i="33"/>
  <c r="C32" i="33"/>
  <c r="B32" i="33"/>
  <c r="S31" i="33"/>
  <c r="R31" i="33"/>
  <c r="Q31" i="33"/>
  <c r="P31" i="33"/>
  <c r="E31" i="33"/>
  <c r="S30" i="33"/>
  <c r="R30" i="33"/>
  <c r="Q30" i="33"/>
  <c r="P30" i="33"/>
  <c r="E30" i="33"/>
  <c r="S29" i="33"/>
  <c r="R29" i="33"/>
  <c r="Q29" i="33"/>
  <c r="P29" i="33"/>
  <c r="E29" i="33"/>
  <c r="U29" i="33" s="1"/>
  <c r="S28" i="33"/>
  <c r="R28" i="33"/>
  <c r="Q28" i="33"/>
  <c r="P28" i="33"/>
  <c r="E28" i="33"/>
  <c r="U28" i="33" s="1"/>
  <c r="O26" i="33"/>
  <c r="N26" i="33"/>
  <c r="M26" i="33"/>
  <c r="L26" i="33"/>
  <c r="K26" i="33"/>
  <c r="J26" i="33"/>
  <c r="I26" i="33"/>
  <c r="S26" i="33" s="1"/>
  <c r="H26" i="33"/>
  <c r="R26" i="33" s="1"/>
  <c r="G26" i="33"/>
  <c r="F26" i="33"/>
  <c r="C26" i="33"/>
  <c r="B26" i="33"/>
  <c r="S25" i="33"/>
  <c r="R25" i="33"/>
  <c r="Q25" i="33"/>
  <c r="P25" i="33"/>
  <c r="E25" i="33"/>
  <c r="U25" i="33" s="1"/>
  <c r="U24" i="33"/>
  <c r="S24" i="33"/>
  <c r="R24" i="33"/>
  <c r="Q24" i="33"/>
  <c r="P24" i="33"/>
  <c r="E24" i="33"/>
  <c r="T24" i="33" s="1"/>
  <c r="S23" i="33"/>
  <c r="R23" i="33"/>
  <c r="Q23" i="33"/>
  <c r="P23" i="33"/>
  <c r="E23" i="33"/>
  <c r="U23" i="33" s="1"/>
  <c r="S22" i="33"/>
  <c r="R22" i="33"/>
  <c r="Q22" i="33"/>
  <c r="P22" i="33"/>
  <c r="E22" i="33"/>
  <c r="U22" i="33" s="1"/>
  <c r="U21" i="33"/>
  <c r="T21" i="33"/>
  <c r="S21" i="33"/>
  <c r="R21" i="33"/>
  <c r="Q21" i="33"/>
  <c r="P21" i="33"/>
  <c r="E21" i="33"/>
  <c r="S20" i="33"/>
  <c r="R20" i="33"/>
  <c r="Q20" i="33"/>
  <c r="P20" i="33"/>
  <c r="E20" i="33"/>
  <c r="U19" i="33"/>
  <c r="S19" i="33"/>
  <c r="R19" i="33"/>
  <c r="Q19" i="33"/>
  <c r="P19" i="33"/>
  <c r="E19" i="33"/>
  <c r="T19" i="33" s="1"/>
  <c r="O17" i="33"/>
  <c r="N17" i="33"/>
  <c r="M17" i="33"/>
  <c r="L17" i="33"/>
  <c r="K17" i="33"/>
  <c r="J17" i="33"/>
  <c r="I17" i="33"/>
  <c r="S17" i="33" s="1"/>
  <c r="H17" i="33"/>
  <c r="R17" i="33" s="1"/>
  <c r="G17" i="33"/>
  <c r="F17" i="33"/>
  <c r="C17" i="33"/>
  <c r="B17" i="33"/>
  <c r="S16" i="33"/>
  <c r="R16" i="33"/>
  <c r="Q16" i="33"/>
  <c r="P16" i="33"/>
  <c r="E16" i="33"/>
  <c r="S15" i="33"/>
  <c r="R15" i="33"/>
  <c r="Q15" i="33"/>
  <c r="P15" i="33"/>
  <c r="E15" i="33"/>
  <c r="U15" i="33" s="1"/>
  <c r="S14" i="33"/>
  <c r="R14" i="33"/>
  <c r="Q14" i="33"/>
  <c r="P14" i="33"/>
  <c r="E14" i="33"/>
  <c r="U14" i="33" s="1"/>
  <c r="S13" i="33"/>
  <c r="R13" i="33"/>
  <c r="Q13" i="33"/>
  <c r="P13" i="33"/>
  <c r="E13" i="33"/>
  <c r="T13" i="33" s="1"/>
  <c r="T12" i="33"/>
  <c r="S12" i="33"/>
  <c r="R12" i="33"/>
  <c r="Q12" i="33"/>
  <c r="P12" i="33"/>
  <c r="E12" i="33"/>
  <c r="U12" i="33" s="1"/>
  <c r="S11" i="33"/>
  <c r="R11" i="33"/>
  <c r="Q11" i="33"/>
  <c r="P11" i="33"/>
  <c r="E11" i="33"/>
  <c r="U11" i="33" s="1"/>
  <c r="U10" i="33"/>
  <c r="T10" i="33"/>
  <c r="S10" i="33"/>
  <c r="R10" i="33"/>
  <c r="Q10" i="33"/>
  <c r="P10" i="33"/>
  <c r="E10" i="33"/>
  <c r="U9" i="33"/>
  <c r="T9" i="33"/>
  <c r="S9" i="33"/>
  <c r="R9" i="33"/>
  <c r="Q9" i="33"/>
  <c r="P9" i="33"/>
  <c r="E9" i="33"/>
  <c r="S96" i="32"/>
  <c r="R96" i="32"/>
  <c r="Q96" i="32"/>
  <c r="P96" i="32"/>
  <c r="E96" i="32"/>
  <c r="S95" i="32"/>
  <c r="R95" i="32"/>
  <c r="Q95" i="32"/>
  <c r="P95" i="32"/>
  <c r="E95" i="32"/>
  <c r="U95" i="32" s="1"/>
  <c r="S94" i="32"/>
  <c r="R94" i="32"/>
  <c r="Q94" i="32"/>
  <c r="P94" i="32"/>
  <c r="E94" i="32"/>
  <c r="U94" i="32" s="1"/>
  <c r="U93" i="32"/>
  <c r="S93" i="32"/>
  <c r="R93" i="32"/>
  <c r="Q93" i="32"/>
  <c r="P93" i="32"/>
  <c r="E93" i="32"/>
  <c r="T93" i="32" s="1"/>
  <c r="S92" i="32"/>
  <c r="R92" i="32"/>
  <c r="Q92" i="32"/>
  <c r="P92" i="32"/>
  <c r="E92" i="32"/>
  <c r="S91" i="32"/>
  <c r="R91" i="32"/>
  <c r="Q91" i="32"/>
  <c r="P91" i="32"/>
  <c r="E91" i="32"/>
  <c r="U91" i="32" s="1"/>
  <c r="S90" i="32"/>
  <c r="R90" i="32"/>
  <c r="Q90" i="32"/>
  <c r="P90" i="32"/>
  <c r="E90" i="32"/>
  <c r="U90" i="32" s="1"/>
  <c r="U89" i="32"/>
  <c r="T89" i="32"/>
  <c r="S89" i="32"/>
  <c r="R89" i="32"/>
  <c r="Q89" i="32"/>
  <c r="P89" i="32"/>
  <c r="E89" i="32"/>
  <c r="S88" i="32"/>
  <c r="R88" i="32"/>
  <c r="Q88" i="32"/>
  <c r="P88" i="32"/>
  <c r="E88" i="32"/>
  <c r="O75" i="32"/>
  <c r="N75" i="32"/>
  <c r="M75" i="32"/>
  <c r="L75" i="32"/>
  <c r="K75" i="32"/>
  <c r="J75" i="32"/>
  <c r="I75" i="32"/>
  <c r="S75" i="32" s="1"/>
  <c r="H75" i="32"/>
  <c r="R75" i="32" s="1"/>
  <c r="G75" i="32"/>
  <c r="F75" i="32"/>
  <c r="C75" i="32"/>
  <c r="B75" i="32"/>
  <c r="O74" i="32"/>
  <c r="N74" i="32"/>
  <c r="M74" i="32"/>
  <c r="L74" i="32"/>
  <c r="K74" i="32"/>
  <c r="J74" i="32"/>
  <c r="I74" i="32"/>
  <c r="S74" i="32" s="1"/>
  <c r="H74" i="32"/>
  <c r="R74" i="32" s="1"/>
  <c r="G74" i="32"/>
  <c r="F74" i="32"/>
  <c r="C74" i="32"/>
  <c r="B74" i="32"/>
  <c r="O73" i="32"/>
  <c r="N73" i="32"/>
  <c r="M73" i="32"/>
  <c r="L73" i="32"/>
  <c r="K73" i="32"/>
  <c r="J73" i="32"/>
  <c r="I73" i="32"/>
  <c r="H73" i="32"/>
  <c r="G73" i="32"/>
  <c r="F73" i="32"/>
  <c r="C73" i="32"/>
  <c r="B73" i="32"/>
  <c r="E73" i="32" s="1"/>
  <c r="S72" i="32"/>
  <c r="R72" i="32"/>
  <c r="Q72" i="32"/>
  <c r="P72" i="32"/>
  <c r="E72" i="32"/>
  <c r="U72" i="32" s="1"/>
  <c r="S71" i="32"/>
  <c r="R71" i="32"/>
  <c r="Q71" i="32"/>
  <c r="U71" i="32" s="1"/>
  <c r="P71" i="32"/>
  <c r="E71" i="32"/>
  <c r="T71" i="32" s="1"/>
  <c r="O69" i="32"/>
  <c r="N69" i="32"/>
  <c r="M69" i="32"/>
  <c r="L69" i="32"/>
  <c r="K69" i="32"/>
  <c r="J69" i="32"/>
  <c r="I69" i="32"/>
  <c r="S69" i="32" s="1"/>
  <c r="H69" i="32"/>
  <c r="G69" i="32"/>
  <c r="F69" i="32"/>
  <c r="C69" i="32"/>
  <c r="B69" i="32"/>
  <c r="O68" i="32"/>
  <c r="N68" i="32"/>
  <c r="M68" i="32"/>
  <c r="L68" i="32"/>
  <c r="K68" i="32"/>
  <c r="J68" i="32"/>
  <c r="I68" i="32"/>
  <c r="H68" i="32"/>
  <c r="G68" i="32"/>
  <c r="F68" i="32"/>
  <c r="C68" i="32"/>
  <c r="B68" i="32"/>
  <c r="E68" i="32" s="1"/>
  <c r="U67" i="32"/>
  <c r="T67" i="32"/>
  <c r="S67" i="32"/>
  <c r="R67" i="32"/>
  <c r="Q67" i="32"/>
  <c r="P67" i="32"/>
  <c r="E67" i="32"/>
  <c r="S66" i="32"/>
  <c r="R66" i="32"/>
  <c r="Q66" i="32"/>
  <c r="P66" i="32"/>
  <c r="E66" i="32"/>
  <c r="T66" i="32" s="1"/>
  <c r="S65" i="32"/>
  <c r="R65" i="32"/>
  <c r="Q65" i="32"/>
  <c r="P65" i="32"/>
  <c r="E65" i="32"/>
  <c r="U65" i="32" s="1"/>
  <c r="S64" i="32"/>
  <c r="R64" i="32"/>
  <c r="Q64" i="32"/>
  <c r="P64" i="32"/>
  <c r="E64" i="32"/>
  <c r="U64" i="32" s="1"/>
  <c r="S63" i="32"/>
  <c r="R63" i="32"/>
  <c r="Q63" i="32"/>
  <c r="P63" i="32"/>
  <c r="E63" i="32"/>
  <c r="S61" i="32"/>
  <c r="O61" i="32"/>
  <c r="N61" i="32"/>
  <c r="M61" i="32"/>
  <c r="L61" i="32"/>
  <c r="K61" i="32"/>
  <c r="J61" i="32"/>
  <c r="I61" i="32"/>
  <c r="H61" i="32"/>
  <c r="R61" i="32" s="1"/>
  <c r="C61" i="32"/>
  <c r="B61" i="32"/>
  <c r="S60" i="32"/>
  <c r="R60" i="32"/>
  <c r="Q60" i="32"/>
  <c r="P60" i="32"/>
  <c r="E60" i="32"/>
  <c r="S59" i="32"/>
  <c r="R59" i="32"/>
  <c r="Q59" i="32"/>
  <c r="P59" i="32"/>
  <c r="E59" i="32"/>
  <c r="U59" i="32" s="1"/>
  <c r="U58" i="32"/>
  <c r="T58" i="32"/>
  <c r="S58" i="32"/>
  <c r="R58" i="32"/>
  <c r="Q58" i="32"/>
  <c r="P58" i="32"/>
  <c r="E58" i="32"/>
  <c r="S57" i="32"/>
  <c r="R57" i="32"/>
  <c r="Q57" i="32"/>
  <c r="P57" i="32"/>
  <c r="E57" i="32"/>
  <c r="O55" i="32"/>
  <c r="N55" i="32"/>
  <c r="M55" i="32"/>
  <c r="L55" i="32"/>
  <c r="K55" i="32"/>
  <c r="J55" i="32"/>
  <c r="I55" i="32"/>
  <c r="S55" i="32" s="1"/>
  <c r="H55" i="32"/>
  <c r="G55" i="32"/>
  <c r="F55" i="32"/>
  <c r="C55" i="32"/>
  <c r="B55" i="32"/>
  <c r="S54" i="32"/>
  <c r="R54" i="32"/>
  <c r="Q54" i="32"/>
  <c r="P54" i="32"/>
  <c r="E54" i="32"/>
  <c r="T54" i="32" s="1"/>
  <c r="S53" i="32"/>
  <c r="R53" i="32"/>
  <c r="Q53" i="32"/>
  <c r="P53" i="32"/>
  <c r="E53" i="32"/>
  <c r="U53" i="32" s="1"/>
  <c r="S52" i="32"/>
  <c r="R52" i="32"/>
  <c r="Q52" i="32"/>
  <c r="P52" i="32"/>
  <c r="E52" i="32"/>
  <c r="S51" i="32"/>
  <c r="R51" i="32"/>
  <c r="Q51" i="32"/>
  <c r="P51" i="32"/>
  <c r="E51" i="32"/>
  <c r="U51" i="32" s="1"/>
  <c r="S50" i="32"/>
  <c r="R50" i="32"/>
  <c r="Q50" i="32"/>
  <c r="P50" i="32"/>
  <c r="E50" i="32"/>
  <c r="T50" i="32" s="1"/>
  <c r="S49" i="32"/>
  <c r="R49" i="32"/>
  <c r="Q49" i="32"/>
  <c r="P49" i="32"/>
  <c r="E49" i="32"/>
  <c r="S48" i="32"/>
  <c r="R48" i="32"/>
  <c r="Q48" i="32"/>
  <c r="P48" i="32"/>
  <c r="E48" i="32"/>
  <c r="U48" i="32" s="1"/>
  <c r="U47" i="32"/>
  <c r="T47" i="32"/>
  <c r="S47" i="32"/>
  <c r="R47" i="32"/>
  <c r="Q47" i="32"/>
  <c r="P47" i="32"/>
  <c r="E47" i="32"/>
  <c r="S46" i="32"/>
  <c r="R46" i="32"/>
  <c r="Q46" i="32"/>
  <c r="P46" i="32"/>
  <c r="E46" i="32"/>
  <c r="S45" i="32"/>
  <c r="R45" i="32"/>
  <c r="Q45" i="32"/>
  <c r="P45" i="32"/>
  <c r="E45" i="32"/>
  <c r="U45" i="32" s="1"/>
  <c r="S44" i="32"/>
  <c r="R44" i="32"/>
  <c r="Q44" i="32"/>
  <c r="P44" i="32"/>
  <c r="E44" i="32"/>
  <c r="O42" i="32"/>
  <c r="N42" i="32"/>
  <c r="M42" i="32"/>
  <c r="L42" i="32"/>
  <c r="K42" i="32"/>
  <c r="J42" i="32"/>
  <c r="I42" i="32"/>
  <c r="S42" i="32" s="1"/>
  <c r="H42" i="32"/>
  <c r="R42" i="32" s="1"/>
  <c r="G42" i="32"/>
  <c r="F42" i="32"/>
  <c r="C42" i="32"/>
  <c r="B42" i="32"/>
  <c r="S41" i="32"/>
  <c r="R41" i="32"/>
  <c r="Q41" i="32"/>
  <c r="P41" i="32"/>
  <c r="E41" i="32"/>
  <c r="S40" i="32"/>
  <c r="R40" i="32"/>
  <c r="Q40" i="32"/>
  <c r="P40" i="32"/>
  <c r="E40" i="32"/>
  <c r="U40" i="32" s="1"/>
  <c r="S39" i="32"/>
  <c r="R39" i="32"/>
  <c r="Q39" i="32"/>
  <c r="P39" i="32"/>
  <c r="E39" i="32"/>
  <c r="S38" i="32"/>
  <c r="R38" i="32"/>
  <c r="Q38" i="32"/>
  <c r="P38" i="32"/>
  <c r="E38" i="32"/>
  <c r="S37" i="32"/>
  <c r="R37" i="32"/>
  <c r="Q37" i="32"/>
  <c r="P37" i="32"/>
  <c r="E37" i="32"/>
  <c r="U37" i="32" s="1"/>
  <c r="S35" i="32"/>
  <c r="O35" i="32"/>
  <c r="N35" i="32"/>
  <c r="M35" i="32"/>
  <c r="L35" i="32"/>
  <c r="K35" i="32"/>
  <c r="J35" i="32"/>
  <c r="I35" i="32"/>
  <c r="H35" i="32"/>
  <c r="R35" i="32" s="1"/>
  <c r="G35" i="32"/>
  <c r="F35" i="32"/>
  <c r="C35" i="32"/>
  <c r="B35" i="32"/>
  <c r="E35" i="32" s="1"/>
  <c r="S34" i="32"/>
  <c r="R34" i="32"/>
  <c r="Q34" i="32"/>
  <c r="P34" i="32"/>
  <c r="E34" i="32"/>
  <c r="U34" i="32" s="1"/>
  <c r="O32" i="32"/>
  <c r="N32" i="32"/>
  <c r="M32" i="32"/>
  <c r="L32" i="32"/>
  <c r="K32" i="32"/>
  <c r="J32" i="32"/>
  <c r="I32" i="32"/>
  <c r="S32" i="32" s="1"/>
  <c r="H32" i="32"/>
  <c r="R32" i="32" s="1"/>
  <c r="G32" i="32"/>
  <c r="F32" i="32"/>
  <c r="C32" i="32"/>
  <c r="B32" i="32"/>
  <c r="S31" i="32"/>
  <c r="R31" i="32"/>
  <c r="Q31" i="32"/>
  <c r="P31" i="32"/>
  <c r="E31" i="32"/>
  <c r="U31" i="32" s="1"/>
  <c r="S30" i="32"/>
  <c r="R30" i="32"/>
  <c r="Q30" i="32"/>
  <c r="P30" i="32"/>
  <c r="E30" i="32"/>
  <c r="U30" i="32" s="1"/>
  <c r="U29" i="32"/>
  <c r="T29" i="32"/>
  <c r="S29" i="32"/>
  <c r="R29" i="32"/>
  <c r="Q29" i="32"/>
  <c r="P29" i="32"/>
  <c r="E29" i="32"/>
  <c r="S28" i="32"/>
  <c r="R28" i="32"/>
  <c r="Q28" i="32"/>
  <c r="P28" i="32"/>
  <c r="E28" i="32"/>
  <c r="U28" i="32" s="1"/>
  <c r="O26" i="32"/>
  <c r="N26" i="32"/>
  <c r="M26" i="32"/>
  <c r="L26" i="32"/>
  <c r="K26" i="32"/>
  <c r="J26" i="32"/>
  <c r="I26" i="32"/>
  <c r="S26" i="32" s="1"/>
  <c r="H26" i="32"/>
  <c r="R26" i="32" s="1"/>
  <c r="G26" i="32"/>
  <c r="F26" i="32"/>
  <c r="C26" i="32"/>
  <c r="B26" i="32"/>
  <c r="E26" i="32" s="1"/>
  <c r="U25" i="32"/>
  <c r="T25" i="32"/>
  <c r="S25" i="32"/>
  <c r="R25" i="32"/>
  <c r="Q25" i="32"/>
  <c r="P25" i="32"/>
  <c r="E25" i="32"/>
  <c r="S24" i="32"/>
  <c r="R24" i="32"/>
  <c r="Q24" i="32"/>
  <c r="P24" i="32"/>
  <c r="E24" i="32"/>
  <c r="S23" i="32"/>
  <c r="R23" i="32"/>
  <c r="Q23" i="32"/>
  <c r="P23" i="32"/>
  <c r="E23" i="32"/>
  <c r="S22" i="32"/>
  <c r="R22" i="32"/>
  <c r="Q22" i="32"/>
  <c r="P22" i="32"/>
  <c r="E22" i="32"/>
  <c r="S21" i="32"/>
  <c r="R21" i="32"/>
  <c r="Q21" i="32"/>
  <c r="P21" i="32"/>
  <c r="E21" i="32"/>
  <c r="U21" i="32" s="1"/>
  <c r="S20" i="32"/>
  <c r="R20" i="32"/>
  <c r="Q20" i="32"/>
  <c r="P20" i="32"/>
  <c r="E20" i="32"/>
  <c r="S19" i="32"/>
  <c r="R19" i="32"/>
  <c r="Q19" i="32"/>
  <c r="P19" i="32"/>
  <c r="E19" i="32"/>
  <c r="S17" i="32"/>
  <c r="R17" i="32"/>
  <c r="O17" i="32"/>
  <c r="N17" i="32"/>
  <c r="M17" i="32"/>
  <c r="L17" i="32"/>
  <c r="K17" i="32"/>
  <c r="J17" i="32"/>
  <c r="I17" i="32"/>
  <c r="H17" i="32"/>
  <c r="G17" i="32"/>
  <c r="F17" i="32"/>
  <c r="C17" i="32"/>
  <c r="B17" i="32"/>
  <c r="E17" i="32" s="1"/>
  <c r="T16" i="32"/>
  <c r="S16" i="32"/>
  <c r="R16" i="32"/>
  <c r="Q16" i="32"/>
  <c r="P16" i="32"/>
  <c r="E16" i="32"/>
  <c r="U16" i="32" s="1"/>
  <c r="S15" i="32"/>
  <c r="R15" i="32"/>
  <c r="Q15" i="32"/>
  <c r="P15" i="32"/>
  <c r="E15" i="32"/>
  <c r="U15" i="32" s="1"/>
  <c r="S14" i="32"/>
  <c r="R14" i="32"/>
  <c r="Q14" i="32"/>
  <c r="P14" i="32"/>
  <c r="E14" i="32"/>
  <c r="S13" i="32"/>
  <c r="R13" i="32"/>
  <c r="Q13" i="32"/>
  <c r="P13" i="32"/>
  <c r="E13" i="32"/>
  <c r="S12" i="32"/>
  <c r="R12" i="32"/>
  <c r="Q12" i="32"/>
  <c r="P12" i="32"/>
  <c r="E12" i="32"/>
  <c r="U12" i="32" s="1"/>
  <c r="S11" i="32"/>
  <c r="R11" i="32"/>
  <c r="Q11" i="32"/>
  <c r="P11" i="32"/>
  <c r="E11" i="32"/>
  <c r="T11" i="32" s="1"/>
  <c r="S10" i="32"/>
  <c r="R10" i="32"/>
  <c r="Q10" i="32"/>
  <c r="P10" i="32"/>
  <c r="E10" i="32"/>
  <c r="S9" i="32"/>
  <c r="R9" i="32"/>
  <c r="Q9" i="32"/>
  <c r="P9" i="32"/>
  <c r="E9" i="32"/>
  <c r="U9" i="32" s="1"/>
  <c r="S96" i="31"/>
  <c r="R96" i="31"/>
  <c r="Q96" i="31"/>
  <c r="P96" i="31"/>
  <c r="E96" i="31"/>
  <c r="U95" i="31"/>
  <c r="T95" i="31"/>
  <c r="S95" i="31"/>
  <c r="R95" i="31"/>
  <c r="Q95" i="31"/>
  <c r="P95" i="31"/>
  <c r="E95" i="31"/>
  <c r="S94" i="31"/>
  <c r="R94" i="31"/>
  <c r="Q94" i="31"/>
  <c r="P94" i="31"/>
  <c r="E94" i="31"/>
  <c r="U94" i="31" s="1"/>
  <c r="S93" i="31"/>
  <c r="R93" i="31"/>
  <c r="Q93" i="31"/>
  <c r="P93" i="31"/>
  <c r="E93" i="31"/>
  <c r="S92" i="31"/>
  <c r="R92" i="31"/>
  <c r="Q92" i="31"/>
  <c r="P92" i="31"/>
  <c r="E92" i="31"/>
  <c r="U92" i="31" s="1"/>
  <c r="U91" i="31"/>
  <c r="S91" i="31"/>
  <c r="R91" i="31"/>
  <c r="Q91" i="31"/>
  <c r="P91" i="31"/>
  <c r="E91" i="31"/>
  <c r="T91" i="31" s="1"/>
  <c r="S90" i="31"/>
  <c r="R90" i="31"/>
  <c r="Q90" i="31"/>
  <c r="P90" i="31"/>
  <c r="E90" i="31"/>
  <c r="U90" i="31" s="1"/>
  <c r="S89" i="31"/>
  <c r="R89" i="31"/>
  <c r="Q89" i="31"/>
  <c r="P89" i="31"/>
  <c r="E89" i="31"/>
  <c r="T89" i="31" s="1"/>
  <c r="S88" i="31"/>
  <c r="R88" i="31"/>
  <c r="Q88" i="31"/>
  <c r="P88" i="31"/>
  <c r="E88" i="31"/>
  <c r="O75" i="31"/>
  <c r="N75" i="31"/>
  <c r="M75" i="31"/>
  <c r="L75" i="31"/>
  <c r="K75" i="31"/>
  <c r="J75" i="31"/>
  <c r="I75" i="31"/>
  <c r="S75" i="31" s="1"/>
  <c r="H75" i="31"/>
  <c r="R75" i="31" s="1"/>
  <c r="G75" i="31"/>
  <c r="F75" i="31"/>
  <c r="C75" i="31"/>
  <c r="B75" i="31"/>
  <c r="S74" i="31"/>
  <c r="R74" i="31"/>
  <c r="O74" i="31"/>
  <c r="N74" i="31"/>
  <c r="M74" i="31"/>
  <c r="L74" i="31"/>
  <c r="K74" i="31"/>
  <c r="J74" i="31"/>
  <c r="I74" i="31"/>
  <c r="H74" i="31"/>
  <c r="G74" i="31"/>
  <c r="F74" i="31"/>
  <c r="C74" i="31"/>
  <c r="B74" i="31"/>
  <c r="O73" i="31"/>
  <c r="N73" i="31"/>
  <c r="M73" i="31"/>
  <c r="L73" i="31"/>
  <c r="K73" i="31"/>
  <c r="J73" i="31"/>
  <c r="I73" i="31"/>
  <c r="H73" i="31"/>
  <c r="G73" i="31"/>
  <c r="F73" i="31"/>
  <c r="C73" i="31"/>
  <c r="B73" i="31"/>
  <c r="S72" i="31"/>
  <c r="R72" i="31"/>
  <c r="Q72" i="31"/>
  <c r="P72" i="31"/>
  <c r="E72" i="31"/>
  <c r="U72" i="31" s="1"/>
  <c r="U71" i="31"/>
  <c r="S71" i="31"/>
  <c r="R71" i="31"/>
  <c r="Q71" i="31"/>
  <c r="P71" i="31"/>
  <c r="E71" i="31"/>
  <c r="O69" i="31"/>
  <c r="N69" i="31"/>
  <c r="M69" i="31"/>
  <c r="L69" i="31"/>
  <c r="K69" i="31"/>
  <c r="J69" i="31"/>
  <c r="I69" i="31"/>
  <c r="S69" i="31" s="1"/>
  <c r="H69" i="31"/>
  <c r="R69" i="31" s="1"/>
  <c r="G69" i="31"/>
  <c r="F69" i="31"/>
  <c r="C69" i="31"/>
  <c r="B69" i="31"/>
  <c r="O68" i="31"/>
  <c r="N68" i="31"/>
  <c r="M68" i="31"/>
  <c r="L68" i="31"/>
  <c r="K68" i="31"/>
  <c r="J68" i="31"/>
  <c r="I68" i="31"/>
  <c r="S68" i="31" s="1"/>
  <c r="H68" i="31"/>
  <c r="R68" i="31" s="1"/>
  <c r="G68" i="31"/>
  <c r="F68" i="31"/>
  <c r="C68" i="31"/>
  <c r="B68" i="31"/>
  <c r="S67" i="31"/>
  <c r="R67" i="31"/>
  <c r="Q67" i="31"/>
  <c r="P67" i="31"/>
  <c r="E67" i="31"/>
  <c r="U67" i="31" s="1"/>
  <c r="U66" i="31"/>
  <c r="S66" i="31"/>
  <c r="R66" i="31"/>
  <c r="Q66" i="31"/>
  <c r="P66" i="31"/>
  <c r="E66" i="31"/>
  <c r="T66" i="31" s="1"/>
  <c r="U65" i="31"/>
  <c r="T65" i="31"/>
  <c r="S65" i="31"/>
  <c r="R65" i="31"/>
  <c r="Q65" i="31"/>
  <c r="P65" i="31"/>
  <c r="E65" i="31"/>
  <c r="S64" i="31"/>
  <c r="R64" i="31"/>
  <c r="Q64" i="31"/>
  <c r="P64" i="31"/>
  <c r="E64" i="31"/>
  <c r="S63" i="31"/>
  <c r="R63" i="31"/>
  <c r="Q63" i="31"/>
  <c r="P63" i="31"/>
  <c r="E63" i="31"/>
  <c r="U63" i="31" s="1"/>
  <c r="O61" i="31"/>
  <c r="N61" i="31"/>
  <c r="M61" i="31"/>
  <c r="L61" i="31"/>
  <c r="K61" i="31"/>
  <c r="J61" i="31"/>
  <c r="I61" i="31"/>
  <c r="S61" i="31" s="1"/>
  <c r="H61" i="31"/>
  <c r="R61" i="31" s="1"/>
  <c r="C61" i="31"/>
  <c r="B61" i="31"/>
  <c r="S60" i="31"/>
  <c r="R60" i="31"/>
  <c r="Q60" i="31"/>
  <c r="P60" i="31"/>
  <c r="E60" i="31"/>
  <c r="U60" i="31" s="1"/>
  <c r="S59" i="31"/>
  <c r="R59" i="31"/>
  <c r="Q59" i="31"/>
  <c r="P59" i="31"/>
  <c r="E59" i="31"/>
  <c r="T59" i="31" s="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O55" i="31"/>
  <c r="N55" i="31"/>
  <c r="M55" i="31"/>
  <c r="L55" i="31"/>
  <c r="K55" i="31"/>
  <c r="J55" i="31"/>
  <c r="I55" i="31"/>
  <c r="S55" i="31" s="1"/>
  <c r="H55" i="31"/>
  <c r="R55" i="31" s="1"/>
  <c r="G55" i="31"/>
  <c r="F55" i="31"/>
  <c r="C55" i="31"/>
  <c r="B55" i="31"/>
  <c r="U54" i="31"/>
  <c r="S54" i="31"/>
  <c r="R54" i="31"/>
  <c r="Q54" i="31"/>
  <c r="P54" i="31"/>
  <c r="E54" i="31"/>
  <c r="T54" i="31" s="1"/>
  <c r="U53" i="31"/>
  <c r="T53" i="31"/>
  <c r="S53" i="31"/>
  <c r="R53" i="31"/>
  <c r="Q53" i="31"/>
  <c r="P53" i="31"/>
  <c r="E53" i="31"/>
  <c r="S52" i="31"/>
  <c r="R52" i="31"/>
  <c r="Q52" i="31"/>
  <c r="P52" i="31"/>
  <c r="E52" i="31"/>
  <c r="U52" i="31" s="1"/>
  <c r="S51" i="31"/>
  <c r="R51" i="31"/>
  <c r="Q51" i="31"/>
  <c r="P51" i="31"/>
  <c r="E51" i="3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T48" i="31" s="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U45" i="31"/>
  <c r="S45" i="31"/>
  <c r="R45" i="31"/>
  <c r="Q45" i="31"/>
  <c r="P45" i="31"/>
  <c r="E45" i="31"/>
  <c r="S44" i="31"/>
  <c r="R44" i="31"/>
  <c r="Q44" i="31"/>
  <c r="P44" i="31"/>
  <c r="E44" i="31"/>
  <c r="O42" i="31"/>
  <c r="N42" i="31"/>
  <c r="M42" i="31"/>
  <c r="L42" i="31"/>
  <c r="K42" i="31"/>
  <c r="J42" i="31"/>
  <c r="I42" i="31"/>
  <c r="H42" i="31"/>
  <c r="G42" i="31"/>
  <c r="F42" i="31"/>
  <c r="C42" i="31"/>
  <c r="B42" i="31"/>
  <c r="E42" i="31" s="1"/>
  <c r="S41" i="31"/>
  <c r="R41" i="31"/>
  <c r="Q41" i="31"/>
  <c r="P41" i="31"/>
  <c r="E41" i="31"/>
  <c r="U41" i="31" s="1"/>
  <c r="S40" i="31"/>
  <c r="R40" i="31"/>
  <c r="Q40" i="31"/>
  <c r="P40" i="31"/>
  <c r="E40" i="31"/>
  <c r="U40" i="31" s="1"/>
  <c r="S39" i="31"/>
  <c r="R39" i="31"/>
  <c r="Q39" i="31"/>
  <c r="P39" i="31"/>
  <c r="E39" i="31"/>
  <c r="U39" i="31" s="1"/>
  <c r="S38" i="31"/>
  <c r="R38" i="31"/>
  <c r="Q38" i="31"/>
  <c r="P38" i="31"/>
  <c r="E38" i="31"/>
  <c r="T38" i="31" s="1"/>
  <c r="S37" i="31"/>
  <c r="R37" i="31"/>
  <c r="Q37" i="31"/>
  <c r="P37" i="31"/>
  <c r="E37" i="31"/>
  <c r="R35" i="31"/>
  <c r="O35" i="31"/>
  <c r="N35" i="31"/>
  <c r="M35" i="31"/>
  <c r="L35" i="31"/>
  <c r="K35" i="31"/>
  <c r="Q35" i="31" s="1"/>
  <c r="J35" i="31"/>
  <c r="I35" i="31"/>
  <c r="S35" i="31" s="1"/>
  <c r="H35" i="31"/>
  <c r="G35" i="31"/>
  <c r="F35" i="31"/>
  <c r="C35" i="31"/>
  <c r="B35" i="31"/>
  <c r="U34" i="31"/>
  <c r="S34" i="31"/>
  <c r="R34" i="31"/>
  <c r="Q34" i="31"/>
  <c r="P34" i="31"/>
  <c r="E34" i="31"/>
  <c r="O32" i="31"/>
  <c r="N32" i="31"/>
  <c r="M32" i="31"/>
  <c r="L32" i="31"/>
  <c r="K32" i="31"/>
  <c r="J32" i="31"/>
  <c r="I32" i="31"/>
  <c r="H32" i="31"/>
  <c r="R32" i="31" s="1"/>
  <c r="G32" i="31"/>
  <c r="F32" i="31"/>
  <c r="C32" i="31"/>
  <c r="B32" i="31"/>
  <c r="S31" i="31"/>
  <c r="R31" i="31"/>
  <c r="Q31" i="31"/>
  <c r="P31" i="31"/>
  <c r="E31" i="31"/>
  <c r="S30" i="31"/>
  <c r="R30" i="31"/>
  <c r="Q30" i="31"/>
  <c r="P30" i="31"/>
  <c r="E30" i="31"/>
  <c r="U30" i="31" s="1"/>
  <c r="S29" i="31"/>
  <c r="R29" i="31"/>
  <c r="Q29" i="31"/>
  <c r="P29" i="31"/>
  <c r="E29" i="31"/>
  <c r="U29" i="31" s="1"/>
  <c r="S28" i="31"/>
  <c r="R28" i="31"/>
  <c r="Q28" i="31"/>
  <c r="P28" i="31"/>
  <c r="E28" i="31"/>
  <c r="T28" i="31" s="1"/>
  <c r="O26" i="31"/>
  <c r="N26" i="31"/>
  <c r="M26" i="31"/>
  <c r="L26" i="31"/>
  <c r="K26" i="31"/>
  <c r="J26" i="31"/>
  <c r="I26" i="31"/>
  <c r="S26" i="31" s="1"/>
  <c r="H26" i="31"/>
  <c r="R26" i="31" s="1"/>
  <c r="G26" i="31"/>
  <c r="F26" i="31"/>
  <c r="C26" i="31"/>
  <c r="B26" i="31"/>
  <c r="E26" i="31" s="1"/>
  <c r="U25" i="31"/>
  <c r="S25" i="31"/>
  <c r="R25" i="31"/>
  <c r="Q25" i="31"/>
  <c r="P25" i="31"/>
  <c r="E25" i="31"/>
  <c r="T25" i="31" s="1"/>
  <c r="S24" i="31"/>
  <c r="R24" i="31"/>
  <c r="Q24" i="31"/>
  <c r="P24" i="31"/>
  <c r="E24" i="31"/>
  <c r="U24" i="31" s="1"/>
  <c r="S23" i="31"/>
  <c r="R23" i="31"/>
  <c r="Q23" i="31"/>
  <c r="P23" i="31"/>
  <c r="E23" i="31"/>
  <c r="U23" i="31" s="1"/>
  <c r="S22" i="31"/>
  <c r="R22" i="31"/>
  <c r="Q22" i="31"/>
  <c r="P22" i="31"/>
  <c r="E22" i="31"/>
  <c r="U22" i="31" s="1"/>
  <c r="U21" i="31"/>
  <c r="S21" i="31"/>
  <c r="R21" i="31"/>
  <c r="Q21" i="31"/>
  <c r="P21" i="31"/>
  <c r="E21" i="31"/>
  <c r="T21" i="31" s="1"/>
  <c r="S20" i="31"/>
  <c r="R20" i="31"/>
  <c r="Q20" i="31"/>
  <c r="P20" i="31"/>
  <c r="E20" i="31"/>
  <c r="T20" i="31" s="1"/>
  <c r="T19" i="31"/>
  <c r="S19" i="31"/>
  <c r="R19" i="31"/>
  <c r="Q19" i="31"/>
  <c r="P19" i="31"/>
  <c r="E19" i="31"/>
  <c r="U19" i="31" s="1"/>
  <c r="O17" i="31"/>
  <c r="N17" i="31"/>
  <c r="M17" i="31"/>
  <c r="L17" i="31"/>
  <c r="K17" i="31"/>
  <c r="J17" i="31"/>
  <c r="I17" i="31"/>
  <c r="S17" i="31" s="1"/>
  <c r="H17" i="31"/>
  <c r="R17" i="31" s="1"/>
  <c r="G17" i="31"/>
  <c r="F17" i="31"/>
  <c r="C17" i="31"/>
  <c r="B17" i="31"/>
  <c r="S16" i="31"/>
  <c r="R16" i="31"/>
  <c r="Q16" i="31"/>
  <c r="P16" i="31"/>
  <c r="E16" i="31"/>
  <c r="U16" i="31" s="1"/>
  <c r="U15" i="31"/>
  <c r="S15" i="31"/>
  <c r="R15" i="31"/>
  <c r="Q15" i="31"/>
  <c r="P15" i="31"/>
  <c r="E15" i="31"/>
  <c r="T15" i="31" s="1"/>
  <c r="U14" i="31"/>
  <c r="S14" i="31"/>
  <c r="R14" i="31"/>
  <c r="Q14" i="31"/>
  <c r="P14" i="31"/>
  <c r="E14" i="31"/>
  <c r="T14" i="31" s="1"/>
  <c r="S13" i="31"/>
  <c r="R13" i="31"/>
  <c r="Q13" i="31"/>
  <c r="P13" i="31"/>
  <c r="E13" i="31"/>
  <c r="U13" i="31" s="1"/>
  <c r="S12" i="31"/>
  <c r="R12" i="31"/>
  <c r="Q12" i="31"/>
  <c r="P12" i="31"/>
  <c r="E12" i="31"/>
  <c r="U12" i="31" s="1"/>
  <c r="S11" i="31"/>
  <c r="R11" i="31"/>
  <c r="Q11" i="31"/>
  <c r="P11" i="31"/>
  <c r="E11" i="31"/>
  <c r="U11" i="31" s="1"/>
  <c r="U10" i="31"/>
  <c r="S10" i="31"/>
  <c r="R10" i="31"/>
  <c r="Q10" i="31"/>
  <c r="P10" i="31"/>
  <c r="E10" i="31"/>
  <c r="T10" i="31" s="1"/>
  <c r="U9" i="31"/>
  <c r="S9" i="31"/>
  <c r="R9" i="31"/>
  <c r="Q9" i="31"/>
  <c r="P9" i="31"/>
  <c r="E9" i="31"/>
  <c r="T9" i="31" s="1"/>
  <c r="S96" i="30"/>
  <c r="R96" i="30"/>
  <c r="Q96" i="30"/>
  <c r="P96" i="30"/>
  <c r="E96" i="30"/>
  <c r="U96" i="30" s="1"/>
  <c r="S95" i="30"/>
  <c r="R95" i="30"/>
  <c r="Q95" i="30"/>
  <c r="P95" i="30"/>
  <c r="E95" i="30"/>
  <c r="T94" i="30"/>
  <c r="S94" i="30"/>
  <c r="R94" i="30"/>
  <c r="Q94" i="30"/>
  <c r="P94" i="30"/>
  <c r="E94" i="30"/>
  <c r="U94" i="30" s="1"/>
  <c r="S93" i="30"/>
  <c r="R93" i="30"/>
  <c r="Q93" i="30"/>
  <c r="P93" i="30"/>
  <c r="E93" i="30"/>
  <c r="U93" i="30" s="1"/>
  <c r="S92" i="30"/>
  <c r="R92" i="30"/>
  <c r="Q92" i="30"/>
  <c r="P92" i="30"/>
  <c r="E92" i="30"/>
  <c r="U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U89" i="30"/>
  <c r="S89" i="30"/>
  <c r="R89" i="30"/>
  <c r="Q89" i="30"/>
  <c r="P89" i="30"/>
  <c r="E89" i="30"/>
  <c r="T89" i="30" s="1"/>
  <c r="T88" i="30"/>
  <c r="S88" i="30"/>
  <c r="R88" i="30"/>
  <c r="Q88" i="30"/>
  <c r="P88" i="30"/>
  <c r="E88" i="30"/>
  <c r="U88" i="30" s="1"/>
  <c r="O75" i="30"/>
  <c r="N75" i="30"/>
  <c r="M75" i="30"/>
  <c r="L75" i="30"/>
  <c r="K75" i="30"/>
  <c r="J75" i="30"/>
  <c r="I75" i="30"/>
  <c r="S75" i="30" s="1"/>
  <c r="H75" i="30"/>
  <c r="R75" i="30" s="1"/>
  <c r="G75" i="30"/>
  <c r="F75" i="30"/>
  <c r="C75" i="30"/>
  <c r="B75" i="30"/>
  <c r="R74" i="30"/>
  <c r="O74" i="30"/>
  <c r="N74" i="30"/>
  <c r="M74" i="30"/>
  <c r="L74" i="30"/>
  <c r="K74" i="30"/>
  <c r="J74" i="30"/>
  <c r="I74" i="30"/>
  <c r="S74" i="30" s="1"/>
  <c r="H74" i="30"/>
  <c r="G74" i="30"/>
  <c r="F74" i="30"/>
  <c r="C74" i="30"/>
  <c r="E74" i="30" s="1"/>
  <c r="B74" i="30"/>
  <c r="R73" i="30"/>
  <c r="O73" i="30"/>
  <c r="N73" i="30"/>
  <c r="M73" i="30"/>
  <c r="L73" i="30"/>
  <c r="K73" i="30"/>
  <c r="J73" i="30"/>
  <c r="I73" i="30"/>
  <c r="H73" i="30"/>
  <c r="G73" i="30"/>
  <c r="F73" i="30"/>
  <c r="C73" i="30"/>
  <c r="B73" i="30"/>
  <c r="S72" i="30"/>
  <c r="R72" i="30"/>
  <c r="Q72" i="30"/>
  <c r="P72" i="30"/>
  <c r="E72" i="30"/>
  <c r="U72" i="30" s="1"/>
  <c r="S71" i="30"/>
  <c r="R71" i="30"/>
  <c r="Q71" i="30"/>
  <c r="P71" i="30"/>
  <c r="E71" i="30"/>
  <c r="O69" i="30"/>
  <c r="N69" i="30"/>
  <c r="M69" i="30"/>
  <c r="L69" i="30"/>
  <c r="K69" i="30"/>
  <c r="J69" i="30"/>
  <c r="I69" i="30"/>
  <c r="S69" i="30" s="1"/>
  <c r="H69" i="30"/>
  <c r="G69" i="30"/>
  <c r="F69" i="30"/>
  <c r="C69" i="30"/>
  <c r="B69" i="30"/>
  <c r="O68" i="30"/>
  <c r="N68" i="30"/>
  <c r="M68" i="30"/>
  <c r="L68" i="30"/>
  <c r="K68" i="30"/>
  <c r="J68" i="30"/>
  <c r="I68" i="30"/>
  <c r="H68" i="30"/>
  <c r="G68" i="30"/>
  <c r="F68" i="30"/>
  <c r="C68" i="30"/>
  <c r="B68" i="30"/>
  <c r="U67" i="30"/>
  <c r="S67" i="30"/>
  <c r="R67" i="30"/>
  <c r="Q67" i="30"/>
  <c r="P67" i="30"/>
  <c r="E67" i="30"/>
  <c r="T67" i="30" s="1"/>
  <c r="S66" i="30"/>
  <c r="R66" i="30"/>
  <c r="Q66" i="30"/>
  <c r="P66" i="30"/>
  <c r="E66" i="30"/>
  <c r="T65" i="30"/>
  <c r="S65" i="30"/>
  <c r="R65" i="30"/>
  <c r="Q65" i="30"/>
  <c r="P65" i="30"/>
  <c r="E65" i="30"/>
  <c r="U65" i="30" s="1"/>
  <c r="U64" i="30"/>
  <c r="S64" i="30"/>
  <c r="R64" i="30"/>
  <c r="Q64" i="30"/>
  <c r="P64" i="30"/>
  <c r="E64" i="30"/>
  <c r="T64" i="30" s="1"/>
  <c r="U63" i="30"/>
  <c r="T63" i="30"/>
  <c r="S63" i="30"/>
  <c r="R63" i="30"/>
  <c r="Q63" i="30"/>
  <c r="P63" i="30"/>
  <c r="E63" i="30"/>
  <c r="O61" i="30"/>
  <c r="N61" i="30"/>
  <c r="M61" i="30"/>
  <c r="L61" i="30"/>
  <c r="K61" i="30"/>
  <c r="J61" i="30"/>
  <c r="I61" i="30"/>
  <c r="S61" i="30" s="1"/>
  <c r="H61" i="30"/>
  <c r="C61" i="30"/>
  <c r="B61" i="30"/>
  <c r="E61" i="30" s="1"/>
  <c r="S60" i="30"/>
  <c r="R60" i="30"/>
  <c r="Q60" i="30"/>
  <c r="P60" i="30"/>
  <c r="E60" i="30"/>
  <c r="U60" i="30" s="1"/>
  <c r="S59" i="30"/>
  <c r="R59" i="30"/>
  <c r="Q59" i="30"/>
  <c r="P59" i="30"/>
  <c r="E59" i="30"/>
  <c r="U59" i="30" s="1"/>
  <c r="S58" i="30"/>
  <c r="R58" i="30"/>
  <c r="Q58" i="30"/>
  <c r="P58" i="30"/>
  <c r="E58" i="30"/>
  <c r="T58" i="30" s="1"/>
  <c r="S57" i="30"/>
  <c r="R57" i="30"/>
  <c r="Q57" i="30"/>
  <c r="P57" i="30"/>
  <c r="E57" i="30"/>
  <c r="O55" i="30"/>
  <c r="N55" i="30"/>
  <c r="M55" i="30"/>
  <c r="L55" i="30"/>
  <c r="K55" i="30"/>
  <c r="J55" i="30"/>
  <c r="I55" i="30"/>
  <c r="S55" i="30" s="1"/>
  <c r="H55" i="30"/>
  <c r="G55" i="30"/>
  <c r="F55" i="30"/>
  <c r="C55" i="30"/>
  <c r="B55" i="30"/>
  <c r="S54" i="30"/>
  <c r="R54" i="30"/>
  <c r="Q54" i="30"/>
  <c r="P54" i="30"/>
  <c r="E54" i="30"/>
  <c r="T54" i="30" s="1"/>
  <c r="S53" i="30"/>
  <c r="R53" i="30"/>
  <c r="Q53" i="30"/>
  <c r="P53" i="30"/>
  <c r="E53" i="30"/>
  <c r="U53" i="30" s="1"/>
  <c r="U52" i="30"/>
  <c r="S52" i="30"/>
  <c r="R52" i="30"/>
  <c r="Q52" i="30"/>
  <c r="P52" i="30"/>
  <c r="E52" i="30"/>
  <c r="T52" i="30" s="1"/>
  <c r="S51" i="30"/>
  <c r="R51" i="30"/>
  <c r="Q51" i="30"/>
  <c r="P51" i="30"/>
  <c r="E51" i="30"/>
  <c r="U51" i="30" s="1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S46" i="30"/>
  <c r="R46" i="30"/>
  <c r="Q46" i="30"/>
  <c r="P46" i="30"/>
  <c r="E46" i="30"/>
  <c r="S45" i="30"/>
  <c r="R45" i="30"/>
  <c r="Q45" i="30"/>
  <c r="P45" i="30"/>
  <c r="E45" i="30"/>
  <c r="U45" i="30" s="1"/>
  <c r="U44" i="30"/>
  <c r="S44" i="30"/>
  <c r="R44" i="30"/>
  <c r="Q44" i="30"/>
  <c r="P44" i="30"/>
  <c r="E44" i="30"/>
  <c r="T44" i="30" s="1"/>
  <c r="O42" i="30"/>
  <c r="N42" i="30"/>
  <c r="M42" i="30"/>
  <c r="L42" i="30"/>
  <c r="K42" i="30"/>
  <c r="J42" i="30"/>
  <c r="I42" i="30"/>
  <c r="S42" i="30" s="1"/>
  <c r="H42" i="30"/>
  <c r="R42" i="30" s="1"/>
  <c r="G42" i="30"/>
  <c r="F42" i="30"/>
  <c r="C42" i="30"/>
  <c r="B42" i="30"/>
  <c r="E42" i="30" s="1"/>
  <c r="S41" i="30"/>
  <c r="R41" i="30"/>
  <c r="Q41" i="30"/>
  <c r="P41" i="30"/>
  <c r="E41" i="30"/>
  <c r="T41" i="30" s="1"/>
  <c r="U40" i="30"/>
  <c r="T40" i="30"/>
  <c r="S40" i="30"/>
  <c r="R40" i="30"/>
  <c r="Q40" i="30"/>
  <c r="P40" i="30"/>
  <c r="E40" i="30"/>
  <c r="S39" i="30"/>
  <c r="R39" i="30"/>
  <c r="Q39" i="30"/>
  <c r="P39" i="30"/>
  <c r="E39" i="30"/>
  <c r="U39" i="30" s="1"/>
  <c r="S38" i="30"/>
  <c r="R38" i="30"/>
  <c r="Q38" i="30"/>
  <c r="P38" i="30"/>
  <c r="T38" i="30" s="1"/>
  <c r="E38" i="30"/>
  <c r="S37" i="30"/>
  <c r="R37" i="30"/>
  <c r="Q37" i="30"/>
  <c r="P37" i="30"/>
  <c r="E37" i="30"/>
  <c r="S35" i="30"/>
  <c r="O35" i="30"/>
  <c r="N35" i="30"/>
  <c r="M35" i="30"/>
  <c r="L35" i="30"/>
  <c r="K35" i="30"/>
  <c r="J35" i="30"/>
  <c r="I35" i="30"/>
  <c r="H35" i="30"/>
  <c r="G35" i="30"/>
  <c r="F35" i="30"/>
  <c r="C35" i="30"/>
  <c r="B35" i="30"/>
  <c r="S34" i="30"/>
  <c r="R34" i="30"/>
  <c r="Q34" i="30"/>
  <c r="P34" i="30"/>
  <c r="E34" i="30"/>
  <c r="O32" i="30"/>
  <c r="N32" i="30"/>
  <c r="M32" i="30"/>
  <c r="L32" i="30"/>
  <c r="K32" i="30"/>
  <c r="J32" i="30"/>
  <c r="I32" i="30"/>
  <c r="H32" i="30"/>
  <c r="G32" i="30"/>
  <c r="F32" i="30"/>
  <c r="C32" i="30"/>
  <c r="B32" i="30"/>
  <c r="E32" i="30" s="1"/>
  <c r="S31" i="30"/>
  <c r="R31" i="30"/>
  <c r="Q31" i="30"/>
  <c r="P31" i="30"/>
  <c r="E31" i="30"/>
  <c r="U31" i="30" s="1"/>
  <c r="T30" i="30"/>
  <c r="S30" i="30"/>
  <c r="R30" i="30"/>
  <c r="Q30" i="30"/>
  <c r="P30" i="30"/>
  <c r="E30" i="30"/>
  <c r="U30" i="30" s="1"/>
  <c r="U29" i="30"/>
  <c r="S29" i="30"/>
  <c r="R29" i="30"/>
  <c r="Q29" i="30"/>
  <c r="P29" i="30"/>
  <c r="E29" i="30"/>
  <c r="T29" i="30" s="1"/>
  <c r="S28" i="30"/>
  <c r="R28" i="30"/>
  <c r="Q28" i="30"/>
  <c r="P28" i="30"/>
  <c r="E28" i="30"/>
  <c r="O26" i="30"/>
  <c r="N26" i="30"/>
  <c r="M26" i="30"/>
  <c r="L26" i="30"/>
  <c r="K26" i="30"/>
  <c r="J26" i="30"/>
  <c r="I26" i="30"/>
  <c r="S26" i="30" s="1"/>
  <c r="H26" i="30"/>
  <c r="R26" i="30" s="1"/>
  <c r="G26" i="30"/>
  <c r="F26" i="30"/>
  <c r="C26" i="30"/>
  <c r="B26" i="30"/>
  <c r="T25" i="30"/>
  <c r="S25" i="30"/>
  <c r="R25" i="30"/>
  <c r="Q25" i="30"/>
  <c r="P25" i="30"/>
  <c r="E25" i="30"/>
  <c r="U25" i="30" s="1"/>
  <c r="S24" i="30"/>
  <c r="R24" i="30"/>
  <c r="Q24" i="30"/>
  <c r="P24" i="30"/>
  <c r="E24" i="30"/>
  <c r="S23" i="30"/>
  <c r="R23" i="30"/>
  <c r="Q23" i="30"/>
  <c r="P23" i="30"/>
  <c r="E23" i="30"/>
  <c r="U23" i="30" s="1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S19" i="30"/>
  <c r="R19" i="30"/>
  <c r="Q19" i="30"/>
  <c r="P19" i="30"/>
  <c r="E19" i="30"/>
  <c r="S17" i="30"/>
  <c r="R17" i="30"/>
  <c r="O17" i="30"/>
  <c r="N17" i="30"/>
  <c r="M17" i="30"/>
  <c r="L17" i="30"/>
  <c r="K17" i="30"/>
  <c r="J17" i="30"/>
  <c r="I17" i="30"/>
  <c r="H17" i="30"/>
  <c r="G17" i="30"/>
  <c r="F17" i="30"/>
  <c r="C17" i="30"/>
  <c r="B17" i="30"/>
  <c r="E17" i="30" s="1"/>
  <c r="T16" i="30"/>
  <c r="S16" i="30"/>
  <c r="R16" i="30"/>
  <c r="Q16" i="30"/>
  <c r="P16" i="30"/>
  <c r="E16" i="30"/>
  <c r="U16" i="30" s="1"/>
  <c r="U15" i="30"/>
  <c r="S15" i="30"/>
  <c r="R15" i="30"/>
  <c r="Q15" i="30"/>
  <c r="P15" i="30"/>
  <c r="E15" i="30"/>
  <c r="T15" i="30" s="1"/>
  <c r="T14" i="30"/>
  <c r="S14" i="30"/>
  <c r="R14" i="30"/>
  <c r="Q14" i="30"/>
  <c r="P14" i="30"/>
  <c r="E14" i="30"/>
  <c r="U14" i="30" s="1"/>
  <c r="S13" i="30"/>
  <c r="R13" i="30"/>
  <c r="Q13" i="30"/>
  <c r="P13" i="30"/>
  <c r="E13" i="30"/>
  <c r="T13" i="30" s="1"/>
  <c r="S12" i="30"/>
  <c r="R12" i="30"/>
  <c r="Q12" i="30"/>
  <c r="P12" i="30"/>
  <c r="E12" i="30"/>
  <c r="U12" i="30" s="1"/>
  <c r="S11" i="30"/>
  <c r="R11" i="30"/>
  <c r="Q11" i="30"/>
  <c r="P11" i="30"/>
  <c r="E11" i="30"/>
  <c r="U11" i="30" s="1"/>
  <c r="S10" i="30"/>
  <c r="R10" i="30"/>
  <c r="Q10" i="30"/>
  <c r="P10" i="30"/>
  <c r="E10" i="30"/>
  <c r="U10" i="30" s="1"/>
  <c r="S9" i="30"/>
  <c r="R9" i="30"/>
  <c r="Q9" i="30"/>
  <c r="P9" i="30"/>
  <c r="E9" i="30"/>
  <c r="S96" i="29"/>
  <c r="R96" i="29"/>
  <c r="Q96" i="29"/>
  <c r="P96" i="29"/>
  <c r="E96" i="29"/>
  <c r="U96" i="29" s="1"/>
  <c r="U95" i="29"/>
  <c r="S95" i="29"/>
  <c r="R95" i="29"/>
  <c r="Q95" i="29"/>
  <c r="P95" i="29"/>
  <c r="E95" i="29"/>
  <c r="T95" i="29" s="1"/>
  <c r="S94" i="29"/>
  <c r="R94" i="29"/>
  <c r="Q94" i="29"/>
  <c r="P94" i="29"/>
  <c r="E94" i="29"/>
  <c r="S93" i="29"/>
  <c r="R93" i="29"/>
  <c r="Q93" i="29"/>
  <c r="P93" i="29"/>
  <c r="E93" i="29"/>
  <c r="S92" i="29"/>
  <c r="R92" i="29"/>
  <c r="Q92" i="29"/>
  <c r="P92" i="29"/>
  <c r="E92" i="29"/>
  <c r="T92" i="29" s="1"/>
  <c r="S91" i="29"/>
  <c r="R91" i="29"/>
  <c r="Q91" i="29"/>
  <c r="P91" i="29"/>
  <c r="E91" i="29"/>
  <c r="U91" i="29" s="1"/>
  <c r="S90" i="29"/>
  <c r="R90" i="29"/>
  <c r="Q90" i="29"/>
  <c r="P90" i="29"/>
  <c r="E90" i="29"/>
  <c r="U90" i="29" s="1"/>
  <c r="S89" i="29"/>
  <c r="R89" i="29"/>
  <c r="Q89" i="29"/>
  <c r="P89" i="29"/>
  <c r="E89" i="29"/>
  <c r="U89" i="29" s="1"/>
  <c r="S88" i="29"/>
  <c r="R88" i="29"/>
  <c r="Q88" i="29"/>
  <c r="P88" i="29"/>
  <c r="E88" i="29"/>
  <c r="O75" i="29"/>
  <c r="N75" i="29"/>
  <c r="M75" i="29"/>
  <c r="L75" i="29"/>
  <c r="K75" i="29"/>
  <c r="J75" i="29"/>
  <c r="I75" i="29"/>
  <c r="H75" i="29"/>
  <c r="G75" i="29"/>
  <c r="F75" i="29"/>
  <c r="C75" i="29"/>
  <c r="B75" i="29"/>
  <c r="O74" i="29"/>
  <c r="N74" i="29"/>
  <c r="M74" i="29"/>
  <c r="L74" i="29"/>
  <c r="K74" i="29"/>
  <c r="J74" i="29"/>
  <c r="I74" i="29"/>
  <c r="H74" i="29"/>
  <c r="R74" i="29" s="1"/>
  <c r="G74" i="29"/>
  <c r="F74" i="29"/>
  <c r="C74" i="29"/>
  <c r="B74" i="29"/>
  <c r="O73" i="29"/>
  <c r="N73" i="29"/>
  <c r="M73" i="29"/>
  <c r="L73" i="29"/>
  <c r="K73" i="29"/>
  <c r="J73" i="29"/>
  <c r="I73" i="29"/>
  <c r="S73" i="29" s="1"/>
  <c r="H73" i="29"/>
  <c r="R73" i="29" s="1"/>
  <c r="G73" i="29"/>
  <c r="F73" i="29"/>
  <c r="C73" i="29"/>
  <c r="B73" i="29"/>
  <c r="E73" i="29" s="1"/>
  <c r="S72" i="29"/>
  <c r="R72" i="29"/>
  <c r="Q72" i="29"/>
  <c r="P72" i="29"/>
  <c r="E72" i="29"/>
  <c r="S71" i="29"/>
  <c r="R71" i="29"/>
  <c r="Q71" i="29"/>
  <c r="P71" i="29"/>
  <c r="E71" i="29"/>
  <c r="O69" i="29"/>
  <c r="N69" i="29"/>
  <c r="M69" i="29"/>
  <c r="L69" i="29"/>
  <c r="K69" i="29"/>
  <c r="J69" i="29"/>
  <c r="I69" i="29"/>
  <c r="S69" i="29" s="1"/>
  <c r="H69" i="29"/>
  <c r="R69" i="29" s="1"/>
  <c r="G69" i="29"/>
  <c r="F69" i="29"/>
  <c r="C69" i="29"/>
  <c r="B69" i="29"/>
  <c r="O68" i="29"/>
  <c r="N68" i="29"/>
  <c r="M68" i="29"/>
  <c r="L68" i="29"/>
  <c r="K68" i="29"/>
  <c r="J68" i="29"/>
  <c r="I68" i="29"/>
  <c r="S68" i="29" s="1"/>
  <c r="H68" i="29"/>
  <c r="R68" i="29" s="1"/>
  <c r="G68" i="29"/>
  <c r="F68" i="29"/>
  <c r="C68" i="29"/>
  <c r="B68" i="29"/>
  <c r="E68" i="29" s="1"/>
  <c r="S67" i="29"/>
  <c r="R67" i="29"/>
  <c r="Q67" i="29"/>
  <c r="P67" i="29"/>
  <c r="E67" i="29"/>
  <c r="S66" i="29"/>
  <c r="R66" i="29"/>
  <c r="Q66" i="29"/>
  <c r="P66" i="29"/>
  <c r="E66" i="29"/>
  <c r="U66" i="29" s="1"/>
  <c r="U65" i="29"/>
  <c r="T65" i="29"/>
  <c r="S65" i="29"/>
  <c r="R65" i="29"/>
  <c r="Q65" i="29"/>
  <c r="P65" i="29"/>
  <c r="E65" i="29"/>
  <c r="S64" i="29"/>
  <c r="R64" i="29"/>
  <c r="Q64" i="29"/>
  <c r="P64" i="29"/>
  <c r="E64" i="29"/>
  <c r="T64" i="29" s="1"/>
  <c r="S63" i="29"/>
  <c r="R63" i="29"/>
  <c r="Q63" i="29"/>
  <c r="P63" i="29"/>
  <c r="E63" i="29"/>
  <c r="U63" i="29" s="1"/>
  <c r="O61" i="29"/>
  <c r="N61" i="29"/>
  <c r="M61" i="29"/>
  <c r="L61" i="29"/>
  <c r="K61" i="29"/>
  <c r="J61" i="29"/>
  <c r="I61" i="29"/>
  <c r="S61" i="29" s="1"/>
  <c r="H61" i="29"/>
  <c r="R61" i="29" s="1"/>
  <c r="C61" i="29"/>
  <c r="B61" i="29"/>
  <c r="U60" i="29"/>
  <c r="S60" i="29"/>
  <c r="R60" i="29"/>
  <c r="Q60" i="29"/>
  <c r="P60" i="29"/>
  <c r="E60" i="29"/>
  <c r="T60" i="29" s="1"/>
  <c r="S59" i="29"/>
  <c r="R59" i="29"/>
  <c r="Q59" i="29"/>
  <c r="P59" i="29"/>
  <c r="E59" i="29"/>
  <c r="T59" i="29" s="1"/>
  <c r="T58" i="29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O55" i="29"/>
  <c r="N55" i="29"/>
  <c r="M55" i="29"/>
  <c r="L55" i="29"/>
  <c r="K55" i="29"/>
  <c r="J55" i="29"/>
  <c r="I55" i="29"/>
  <c r="S55" i="29" s="1"/>
  <c r="H55" i="29"/>
  <c r="R55" i="29" s="1"/>
  <c r="G55" i="29"/>
  <c r="F55" i="29"/>
  <c r="C55" i="29"/>
  <c r="B55" i="29"/>
  <c r="S54" i="29"/>
  <c r="R54" i="29"/>
  <c r="Q54" i="29"/>
  <c r="P54" i="29"/>
  <c r="E54" i="29"/>
  <c r="U54" i="29" s="1"/>
  <c r="S53" i="29"/>
  <c r="R53" i="29"/>
  <c r="Q53" i="29"/>
  <c r="P53" i="29"/>
  <c r="T53" i="29" s="1"/>
  <c r="E53" i="29"/>
  <c r="S52" i="29"/>
  <c r="R52" i="29"/>
  <c r="Q52" i="29"/>
  <c r="P52" i="29"/>
  <c r="E52" i="29"/>
  <c r="T52" i="29" s="1"/>
  <c r="S51" i="29"/>
  <c r="R51" i="29"/>
  <c r="Q51" i="29"/>
  <c r="P51" i="29"/>
  <c r="E51" i="29"/>
  <c r="U51" i="29" s="1"/>
  <c r="S50" i="29"/>
  <c r="R50" i="29"/>
  <c r="Q50" i="29"/>
  <c r="P50" i="29"/>
  <c r="E50" i="29"/>
  <c r="U50" i="29" s="1"/>
  <c r="T49" i="29"/>
  <c r="S49" i="29"/>
  <c r="R49" i="29"/>
  <c r="Q49" i="29"/>
  <c r="P49" i="29"/>
  <c r="E49" i="29"/>
  <c r="U49" i="29" s="1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S45" i="29"/>
  <c r="R45" i="29"/>
  <c r="Q45" i="29"/>
  <c r="P45" i="29"/>
  <c r="E45" i="29"/>
  <c r="S44" i="29"/>
  <c r="R44" i="29"/>
  <c r="Q44" i="29"/>
  <c r="P44" i="29"/>
  <c r="E44" i="29"/>
  <c r="T44" i="29" s="1"/>
  <c r="O42" i="29"/>
  <c r="N42" i="29"/>
  <c r="M42" i="29"/>
  <c r="L42" i="29"/>
  <c r="K42" i="29"/>
  <c r="J42" i="29"/>
  <c r="I42" i="29"/>
  <c r="S42" i="29" s="1"/>
  <c r="H42" i="29"/>
  <c r="G42" i="29"/>
  <c r="F42" i="29"/>
  <c r="C42" i="29"/>
  <c r="B42" i="29"/>
  <c r="U41" i="29"/>
  <c r="S41" i="29"/>
  <c r="R41" i="29"/>
  <c r="Q41" i="29"/>
  <c r="P41" i="29"/>
  <c r="E41" i="29"/>
  <c r="T41" i="29" s="1"/>
  <c r="S40" i="29"/>
  <c r="R40" i="29"/>
  <c r="Q40" i="29"/>
  <c r="P40" i="29"/>
  <c r="E40" i="29"/>
  <c r="U40" i="29" s="1"/>
  <c r="S39" i="29"/>
  <c r="R39" i="29"/>
  <c r="Q39" i="29"/>
  <c r="P39" i="29"/>
  <c r="E39" i="29"/>
  <c r="U39" i="29" s="1"/>
  <c r="U38" i="29"/>
  <c r="T38" i="29"/>
  <c r="S38" i="29"/>
  <c r="R38" i="29"/>
  <c r="Q38" i="29"/>
  <c r="P38" i="29"/>
  <c r="E38" i="29"/>
  <c r="U37" i="29"/>
  <c r="S37" i="29"/>
  <c r="R37" i="29"/>
  <c r="Q37" i="29"/>
  <c r="P37" i="29"/>
  <c r="E37" i="29"/>
  <c r="T37" i="29" s="1"/>
  <c r="O35" i="29"/>
  <c r="N35" i="29"/>
  <c r="M35" i="29"/>
  <c r="L35" i="29"/>
  <c r="K35" i="29"/>
  <c r="J35" i="29"/>
  <c r="I35" i="29"/>
  <c r="S35" i="29" s="1"/>
  <c r="H35" i="29"/>
  <c r="G35" i="29"/>
  <c r="F35" i="29"/>
  <c r="C35" i="29"/>
  <c r="E35" i="29" s="1"/>
  <c r="B35" i="29"/>
  <c r="S34" i="29"/>
  <c r="R34" i="29"/>
  <c r="Q34" i="29"/>
  <c r="U34" i="29" s="1"/>
  <c r="P34" i="29"/>
  <c r="E34" i="29"/>
  <c r="T34" i="29" s="1"/>
  <c r="O32" i="29"/>
  <c r="N32" i="29"/>
  <c r="M32" i="29"/>
  <c r="L32" i="29"/>
  <c r="K32" i="29"/>
  <c r="J32" i="29"/>
  <c r="I32" i="29"/>
  <c r="S32" i="29" s="1"/>
  <c r="H32" i="29"/>
  <c r="G32" i="29"/>
  <c r="F32" i="29"/>
  <c r="C32" i="29"/>
  <c r="E32" i="29" s="1"/>
  <c r="B32" i="29"/>
  <c r="U31" i="29"/>
  <c r="S31" i="29"/>
  <c r="R31" i="29"/>
  <c r="Q31" i="29"/>
  <c r="P31" i="29"/>
  <c r="E31" i="29"/>
  <c r="T30" i="29"/>
  <c r="S30" i="29"/>
  <c r="R30" i="29"/>
  <c r="Q30" i="29"/>
  <c r="P30" i="29"/>
  <c r="E30" i="29"/>
  <c r="U30" i="29" s="1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O26" i="29"/>
  <c r="N26" i="29"/>
  <c r="M26" i="29"/>
  <c r="L26" i="29"/>
  <c r="K26" i="29"/>
  <c r="J26" i="29"/>
  <c r="I26" i="29"/>
  <c r="H26" i="29"/>
  <c r="G26" i="29"/>
  <c r="F26" i="29"/>
  <c r="C26" i="29"/>
  <c r="B26" i="29"/>
  <c r="S25" i="29"/>
  <c r="R25" i="29"/>
  <c r="Q25" i="29"/>
  <c r="P25" i="29"/>
  <c r="E25" i="29"/>
  <c r="S24" i="29"/>
  <c r="R24" i="29"/>
  <c r="Q24" i="29"/>
  <c r="P24" i="29"/>
  <c r="E24" i="29"/>
  <c r="T24" i="29" s="1"/>
  <c r="T23" i="29"/>
  <c r="S23" i="29"/>
  <c r="R23" i="29"/>
  <c r="Q23" i="29"/>
  <c r="P23" i="29"/>
  <c r="E23" i="29"/>
  <c r="U23" i="29" s="1"/>
  <c r="S22" i="29"/>
  <c r="R22" i="29"/>
  <c r="Q22" i="29"/>
  <c r="P22" i="29"/>
  <c r="E22" i="29"/>
  <c r="U22" i="29" s="1"/>
  <c r="S21" i="29"/>
  <c r="R21" i="29"/>
  <c r="Q21" i="29"/>
  <c r="P21" i="29"/>
  <c r="E21" i="29"/>
  <c r="S20" i="29"/>
  <c r="R20" i="29"/>
  <c r="Q20" i="29"/>
  <c r="P20" i="29"/>
  <c r="E20" i="29"/>
  <c r="T19" i="29"/>
  <c r="S19" i="29"/>
  <c r="R19" i="29"/>
  <c r="Q19" i="29"/>
  <c r="P19" i="29"/>
  <c r="E19" i="29"/>
  <c r="U19" i="29" s="1"/>
  <c r="O17" i="29"/>
  <c r="N17" i="29"/>
  <c r="M17" i="29"/>
  <c r="L17" i="29"/>
  <c r="K17" i="29"/>
  <c r="J17" i="29"/>
  <c r="I17" i="29"/>
  <c r="S17" i="29" s="1"/>
  <c r="H17" i="29"/>
  <c r="R17" i="29" s="1"/>
  <c r="G17" i="29"/>
  <c r="F17" i="29"/>
  <c r="C17" i="29"/>
  <c r="E17" i="29" s="1"/>
  <c r="B17" i="29"/>
  <c r="T16" i="29"/>
  <c r="S16" i="29"/>
  <c r="R16" i="29"/>
  <c r="Q16" i="29"/>
  <c r="P16" i="29"/>
  <c r="E16" i="29"/>
  <c r="U16" i="29" s="1"/>
  <c r="S15" i="29"/>
  <c r="R15" i="29"/>
  <c r="Q15" i="29"/>
  <c r="P15" i="29"/>
  <c r="E15" i="29"/>
  <c r="U15" i="29" s="1"/>
  <c r="S14" i="29"/>
  <c r="R14" i="29"/>
  <c r="Q14" i="29"/>
  <c r="P14" i="29"/>
  <c r="E14" i="29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U11" i="29" s="1"/>
  <c r="S10" i="29"/>
  <c r="R10" i="29"/>
  <c r="Q10" i="29"/>
  <c r="P10" i="29"/>
  <c r="E10" i="29"/>
  <c r="U9" i="29"/>
  <c r="S9" i="29"/>
  <c r="R9" i="29"/>
  <c r="Q9" i="29"/>
  <c r="P9" i="29"/>
  <c r="E9" i="29"/>
  <c r="T9" i="29" s="1"/>
  <c r="T96" i="28"/>
  <c r="S96" i="28"/>
  <c r="R96" i="28"/>
  <c r="Q96" i="28"/>
  <c r="P96" i="28"/>
  <c r="E96" i="28"/>
  <c r="U96" i="28" s="1"/>
  <c r="S95" i="28"/>
  <c r="R95" i="28"/>
  <c r="Q95" i="28"/>
  <c r="P95" i="28"/>
  <c r="E95" i="28"/>
  <c r="U95" i="28" s="1"/>
  <c r="S94" i="28"/>
  <c r="R94" i="28"/>
  <c r="Q94" i="28"/>
  <c r="P94" i="28"/>
  <c r="E94" i="28"/>
  <c r="U93" i="28"/>
  <c r="S93" i="28"/>
  <c r="R93" i="28"/>
  <c r="Q93" i="28"/>
  <c r="P93" i="28"/>
  <c r="E93" i="28"/>
  <c r="T93" i="28" s="1"/>
  <c r="T92" i="28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S90" i="28"/>
  <c r="R90" i="28"/>
  <c r="Q90" i="28"/>
  <c r="P90" i="28"/>
  <c r="E90" i="28"/>
  <c r="S89" i="28"/>
  <c r="R89" i="28"/>
  <c r="Q89" i="28"/>
  <c r="P89" i="28"/>
  <c r="E89" i="28"/>
  <c r="T88" i="28"/>
  <c r="S88" i="28"/>
  <c r="R88" i="28"/>
  <c r="Q88" i="28"/>
  <c r="P88" i="28"/>
  <c r="E88" i="28"/>
  <c r="O75" i="28"/>
  <c r="N75" i="28"/>
  <c r="M75" i="28"/>
  <c r="L75" i="28"/>
  <c r="K75" i="28"/>
  <c r="J75" i="28"/>
  <c r="I75" i="28"/>
  <c r="S75" i="28" s="1"/>
  <c r="H75" i="28"/>
  <c r="R75" i="28" s="1"/>
  <c r="G75" i="28"/>
  <c r="F75" i="28"/>
  <c r="C75" i="28"/>
  <c r="B75" i="28"/>
  <c r="R74" i="28"/>
  <c r="O74" i="28"/>
  <c r="N74" i="28"/>
  <c r="M74" i="28"/>
  <c r="L74" i="28"/>
  <c r="K74" i="28"/>
  <c r="J74" i="28"/>
  <c r="I74" i="28"/>
  <c r="S74" i="28" s="1"/>
  <c r="H74" i="28"/>
  <c r="G74" i="28"/>
  <c r="F74" i="28"/>
  <c r="C74" i="28"/>
  <c r="E74" i="28" s="1"/>
  <c r="B74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E73" i="28" s="1"/>
  <c r="U72" i="28"/>
  <c r="S72" i="28"/>
  <c r="R72" i="28"/>
  <c r="Q72" i="28"/>
  <c r="P72" i="28"/>
  <c r="E72" i="28"/>
  <c r="T72" i="28" s="1"/>
  <c r="S71" i="28"/>
  <c r="R71" i="28"/>
  <c r="Q71" i="28"/>
  <c r="U71" i="28" s="1"/>
  <c r="P71" i="28"/>
  <c r="E71" i="28"/>
  <c r="T71" i="28" s="1"/>
  <c r="O69" i="28"/>
  <c r="N69" i="28"/>
  <c r="M69" i="28"/>
  <c r="L69" i="28"/>
  <c r="K69" i="28"/>
  <c r="J69" i="28"/>
  <c r="I69" i="28"/>
  <c r="S69" i="28" s="1"/>
  <c r="H69" i="28"/>
  <c r="G69" i="28"/>
  <c r="F69" i="28"/>
  <c r="C69" i="28"/>
  <c r="B69" i="28"/>
  <c r="O68" i="28"/>
  <c r="N68" i="28"/>
  <c r="M68" i="28"/>
  <c r="L68" i="28"/>
  <c r="K68" i="28"/>
  <c r="J68" i="28"/>
  <c r="I68" i="28"/>
  <c r="H68" i="28"/>
  <c r="G68" i="28"/>
  <c r="F68" i="28"/>
  <c r="C68" i="28"/>
  <c r="B68" i="28"/>
  <c r="E68" i="28" s="1"/>
  <c r="S67" i="28"/>
  <c r="R67" i="28"/>
  <c r="Q67" i="28"/>
  <c r="P67" i="28"/>
  <c r="E67" i="28"/>
  <c r="S66" i="28"/>
  <c r="R66" i="28"/>
  <c r="Q66" i="28"/>
  <c r="P66" i="28"/>
  <c r="E66" i="28"/>
  <c r="T66" i="28" s="1"/>
  <c r="T65" i="28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O61" i="28"/>
  <c r="N61" i="28"/>
  <c r="M61" i="28"/>
  <c r="L61" i="28"/>
  <c r="K61" i="28"/>
  <c r="J61" i="28"/>
  <c r="I61" i="28"/>
  <c r="H61" i="28"/>
  <c r="C61" i="28"/>
  <c r="B61" i="28"/>
  <c r="S60" i="28"/>
  <c r="R60" i="28"/>
  <c r="Q60" i="28"/>
  <c r="P60" i="28"/>
  <c r="E60" i="28"/>
  <c r="U60" i="28" s="1"/>
  <c r="S59" i="28"/>
  <c r="R59" i="28"/>
  <c r="Q59" i="28"/>
  <c r="P59" i="28"/>
  <c r="E59" i="28"/>
  <c r="U59" i="28" s="1"/>
  <c r="U58" i="28"/>
  <c r="T58" i="28"/>
  <c r="S58" i="28"/>
  <c r="R58" i="28"/>
  <c r="Q58" i="28"/>
  <c r="P58" i="28"/>
  <c r="E58" i="28"/>
  <c r="S57" i="28"/>
  <c r="R57" i="28"/>
  <c r="Q57" i="28"/>
  <c r="P57" i="28"/>
  <c r="E57" i="28"/>
  <c r="T57" i="28" s="1"/>
  <c r="O55" i="28"/>
  <c r="N55" i="28"/>
  <c r="M55" i="28"/>
  <c r="L55" i="28"/>
  <c r="K55" i="28"/>
  <c r="J55" i="28"/>
  <c r="I55" i="28"/>
  <c r="S55" i="28" s="1"/>
  <c r="H55" i="28"/>
  <c r="G55" i="28"/>
  <c r="F55" i="28"/>
  <c r="C55" i="28"/>
  <c r="B55" i="28"/>
  <c r="S54" i="28"/>
  <c r="R54" i="28"/>
  <c r="Q54" i="28"/>
  <c r="P54" i="28"/>
  <c r="E54" i="28"/>
  <c r="T54" i="28" s="1"/>
  <c r="T53" i="28"/>
  <c r="S53" i="28"/>
  <c r="R53" i="28"/>
  <c r="Q53" i="28"/>
  <c r="P53" i="28"/>
  <c r="E53" i="28"/>
  <c r="U53" i="28" s="1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U48" i="28" s="1"/>
  <c r="U47" i="28"/>
  <c r="T47" i="28"/>
  <c r="S47" i="28"/>
  <c r="R47" i="28"/>
  <c r="Q47" i="28"/>
  <c r="P47" i="28"/>
  <c r="E47" i="28"/>
  <c r="S46" i="28"/>
  <c r="R46" i="28"/>
  <c r="Q46" i="28"/>
  <c r="P46" i="28"/>
  <c r="E46" i="28"/>
  <c r="T45" i="28"/>
  <c r="S45" i="28"/>
  <c r="R45" i="28"/>
  <c r="Q45" i="28"/>
  <c r="P45" i="28"/>
  <c r="E45" i="28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H42" i="28"/>
  <c r="R42" i="28" s="1"/>
  <c r="G42" i="28"/>
  <c r="F42" i="28"/>
  <c r="C42" i="28"/>
  <c r="B42" i="28"/>
  <c r="S41" i="28"/>
  <c r="R41" i="28"/>
  <c r="Q41" i="28"/>
  <c r="P41" i="28"/>
  <c r="E41" i="28"/>
  <c r="U41" i="28" s="1"/>
  <c r="S40" i="28"/>
  <c r="R40" i="28"/>
  <c r="Q40" i="28"/>
  <c r="P40" i="28"/>
  <c r="E40" i="28"/>
  <c r="S39" i="28"/>
  <c r="R39" i="28"/>
  <c r="Q39" i="28"/>
  <c r="P39" i="28"/>
  <c r="E39" i="28"/>
  <c r="T38" i="28"/>
  <c r="S38" i="28"/>
  <c r="R38" i="28"/>
  <c r="Q38" i="28"/>
  <c r="P38" i="28"/>
  <c r="E38" i="28"/>
  <c r="U38" i="28" s="1"/>
  <c r="S37" i="28"/>
  <c r="R37" i="28"/>
  <c r="Q37" i="28"/>
  <c r="P37" i="28"/>
  <c r="E37" i="28"/>
  <c r="U37" i="28" s="1"/>
  <c r="S35" i="28"/>
  <c r="O35" i="28"/>
  <c r="N35" i="28"/>
  <c r="M35" i="28"/>
  <c r="L35" i="28"/>
  <c r="K35" i="28"/>
  <c r="J35" i="28"/>
  <c r="I35" i="28"/>
  <c r="H35" i="28"/>
  <c r="R35" i="28" s="1"/>
  <c r="G35" i="28"/>
  <c r="F35" i="28"/>
  <c r="C35" i="28"/>
  <c r="B35" i="28"/>
  <c r="E35" i="28" s="1"/>
  <c r="S34" i="28"/>
  <c r="R34" i="28"/>
  <c r="Q34" i="28"/>
  <c r="P34" i="28"/>
  <c r="E34" i="28"/>
  <c r="U34" i="28" s="1"/>
  <c r="S32" i="28"/>
  <c r="O32" i="28"/>
  <c r="N32" i="28"/>
  <c r="M32" i="28"/>
  <c r="L32" i="28"/>
  <c r="K32" i="28"/>
  <c r="J32" i="28"/>
  <c r="I32" i="28"/>
  <c r="H32" i="28"/>
  <c r="R32" i="28" s="1"/>
  <c r="G32" i="28"/>
  <c r="F32" i="28"/>
  <c r="C32" i="28"/>
  <c r="B32" i="28"/>
  <c r="E32" i="28" s="1"/>
  <c r="S31" i="28"/>
  <c r="R31" i="28"/>
  <c r="Q31" i="28"/>
  <c r="P31" i="28"/>
  <c r="E31" i="28"/>
  <c r="U31" i="28" s="1"/>
  <c r="U30" i="28"/>
  <c r="T30" i="28"/>
  <c r="S30" i="28"/>
  <c r="R30" i="28"/>
  <c r="Q30" i="28"/>
  <c r="P30" i="28"/>
  <c r="E30" i="28"/>
  <c r="S29" i="28"/>
  <c r="R29" i="28"/>
  <c r="Q29" i="28"/>
  <c r="P29" i="28"/>
  <c r="E29" i="28"/>
  <c r="T29" i="28" s="1"/>
  <c r="S28" i="28"/>
  <c r="R28" i="28"/>
  <c r="Q28" i="28"/>
  <c r="P28" i="28"/>
  <c r="E28" i="28"/>
  <c r="U28" i="28" s="1"/>
  <c r="O26" i="28"/>
  <c r="N26" i="28"/>
  <c r="M26" i="28"/>
  <c r="L26" i="28"/>
  <c r="K26" i="28"/>
  <c r="J26" i="28"/>
  <c r="I26" i="28"/>
  <c r="S26" i="28" s="1"/>
  <c r="H26" i="28"/>
  <c r="R26" i="28" s="1"/>
  <c r="G26" i="28"/>
  <c r="F26" i="28"/>
  <c r="C26" i="28"/>
  <c r="B26" i="28"/>
  <c r="S25" i="28"/>
  <c r="R25" i="28"/>
  <c r="Q25" i="28"/>
  <c r="P25" i="28"/>
  <c r="E25" i="28"/>
  <c r="U25" i="28" s="1"/>
  <c r="S24" i="28"/>
  <c r="R24" i="28"/>
  <c r="Q24" i="28"/>
  <c r="P24" i="28"/>
  <c r="E24" i="28"/>
  <c r="U24" i="28" s="1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S20" i="28"/>
  <c r="R20" i="28"/>
  <c r="Q20" i="28"/>
  <c r="P20" i="28"/>
  <c r="E20" i="28"/>
  <c r="U20" i="28" s="1"/>
  <c r="U19" i="28"/>
  <c r="T19" i="28"/>
  <c r="S19" i="28"/>
  <c r="R19" i="28"/>
  <c r="Q19" i="28"/>
  <c r="P19" i="28"/>
  <c r="E19" i="28"/>
  <c r="S17" i="28"/>
  <c r="R17" i="28"/>
  <c r="O17" i="28"/>
  <c r="N17" i="28"/>
  <c r="M17" i="28"/>
  <c r="L17" i="28"/>
  <c r="K17" i="28"/>
  <c r="J17" i="28"/>
  <c r="I17" i="28"/>
  <c r="H17" i="28"/>
  <c r="G17" i="28"/>
  <c r="F17" i="28"/>
  <c r="C17" i="28"/>
  <c r="B17" i="28"/>
  <c r="E17" i="28" s="1"/>
  <c r="U16" i="28"/>
  <c r="T16" i="28"/>
  <c r="S16" i="28"/>
  <c r="R16" i="28"/>
  <c r="Q16" i="28"/>
  <c r="P16" i="28"/>
  <c r="E16" i="28"/>
  <c r="S15" i="28"/>
  <c r="R15" i="28"/>
  <c r="Q15" i="28"/>
  <c r="P15" i="28"/>
  <c r="E15" i="28"/>
  <c r="T15" i="28" s="1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U11" i="28"/>
  <c r="S11" i="28"/>
  <c r="R11" i="28"/>
  <c r="Q11" i="28"/>
  <c r="P11" i="28"/>
  <c r="E11" i="28"/>
  <c r="T11" i="28" s="1"/>
  <c r="T10" i="28"/>
  <c r="S10" i="28"/>
  <c r="R10" i="28"/>
  <c r="Q10" i="28"/>
  <c r="P10" i="28"/>
  <c r="E10" i="28"/>
  <c r="S9" i="28"/>
  <c r="R9" i="28"/>
  <c r="Q9" i="28"/>
  <c r="P9" i="28"/>
  <c r="E9" i="28"/>
  <c r="U9" i="28" s="1"/>
  <c r="U96" i="27"/>
  <c r="S96" i="27"/>
  <c r="R96" i="27"/>
  <c r="Q96" i="27"/>
  <c r="P96" i="27"/>
  <c r="E96" i="27"/>
  <c r="T96" i="27" s="1"/>
  <c r="S95" i="27"/>
  <c r="R95" i="27"/>
  <c r="Q95" i="27"/>
  <c r="P95" i="27"/>
  <c r="E95" i="27"/>
  <c r="S94" i="27"/>
  <c r="R94" i="27"/>
  <c r="Q94" i="27"/>
  <c r="P94" i="27"/>
  <c r="E94" i="27"/>
  <c r="S93" i="27"/>
  <c r="R93" i="27"/>
  <c r="Q93" i="27"/>
  <c r="P93" i="27"/>
  <c r="E93" i="27"/>
  <c r="U93" i="27" s="1"/>
  <c r="U92" i="27"/>
  <c r="T92" i="27"/>
  <c r="S92" i="27"/>
  <c r="R92" i="27"/>
  <c r="Q92" i="27"/>
  <c r="P92" i="27"/>
  <c r="E92" i="27"/>
  <c r="U91" i="27"/>
  <c r="S91" i="27"/>
  <c r="R91" i="27"/>
  <c r="Q91" i="27"/>
  <c r="P91" i="27"/>
  <c r="E91" i="27"/>
  <c r="T91" i="27" s="1"/>
  <c r="S90" i="27"/>
  <c r="R90" i="27"/>
  <c r="Q90" i="27"/>
  <c r="P90" i="27"/>
  <c r="E90" i="27"/>
  <c r="S89" i="27"/>
  <c r="R89" i="27"/>
  <c r="Q89" i="27"/>
  <c r="P89" i="27"/>
  <c r="E89" i="27"/>
  <c r="U89" i="27" s="1"/>
  <c r="T88" i="27"/>
  <c r="S88" i="27"/>
  <c r="R88" i="27"/>
  <c r="Q88" i="27"/>
  <c r="P88" i="27"/>
  <c r="E88" i="27"/>
  <c r="U88" i="27" s="1"/>
  <c r="O75" i="27"/>
  <c r="N75" i="27"/>
  <c r="M75" i="27"/>
  <c r="L75" i="27"/>
  <c r="K75" i="27"/>
  <c r="J75" i="27"/>
  <c r="I75" i="27"/>
  <c r="H75" i="27"/>
  <c r="G75" i="27"/>
  <c r="F75" i="27"/>
  <c r="C75" i="27"/>
  <c r="B75" i="27"/>
  <c r="S74" i="27"/>
  <c r="O74" i="27"/>
  <c r="N74" i="27"/>
  <c r="M74" i="27"/>
  <c r="L74" i="27"/>
  <c r="K74" i="27"/>
  <c r="J74" i="27"/>
  <c r="I74" i="27"/>
  <c r="H74" i="27"/>
  <c r="R74" i="27" s="1"/>
  <c r="G74" i="27"/>
  <c r="F74" i="27"/>
  <c r="C74" i="27"/>
  <c r="B74" i="27"/>
  <c r="E74" i="27" s="1"/>
  <c r="O73" i="27"/>
  <c r="N73" i="27"/>
  <c r="M73" i="27"/>
  <c r="L73" i="27"/>
  <c r="K73" i="27"/>
  <c r="J73" i="27"/>
  <c r="I73" i="27"/>
  <c r="S73" i="27" s="1"/>
  <c r="H73" i="27"/>
  <c r="R73" i="27" s="1"/>
  <c r="G73" i="27"/>
  <c r="F73" i="27"/>
  <c r="C73" i="27"/>
  <c r="E73" i="27" s="1"/>
  <c r="B73" i="27"/>
  <c r="T72" i="27"/>
  <c r="S72" i="27"/>
  <c r="R72" i="27"/>
  <c r="Q72" i="27"/>
  <c r="P72" i="27"/>
  <c r="E72" i="27"/>
  <c r="U72" i="27" s="1"/>
  <c r="S71" i="27"/>
  <c r="R71" i="27"/>
  <c r="Q71" i="27"/>
  <c r="P71" i="27"/>
  <c r="E71" i="27"/>
  <c r="O69" i="27"/>
  <c r="N69" i="27"/>
  <c r="M69" i="27"/>
  <c r="L69" i="27"/>
  <c r="K69" i="27"/>
  <c r="J69" i="27"/>
  <c r="I69" i="27"/>
  <c r="H69" i="27"/>
  <c r="R69" i="27" s="1"/>
  <c r="G69" i="27"/>
  <c r="F69" i="27"/>
  <c r="C69" i="27"/>
  <c r="B69" i="27"/>
  <c r="O68" i="27"/>
  <c r="N68" i="27"/>
  <c r="M68" i="27"/>
  <c r="L68" i="27"/>
  <c r="K68" i="27"/>
  <c r="J68" i="27"/>
  <c r="I68" i="27"/>
  <c r="S68" i="27" s="1"/>
  <c r="H68" i="27"/>
  <c r="R68" i="27" s="1"/>
  <c r="G68" i="27"/>
  <c r="F68" i="27"/>
  <c r="C68" i="27"/>
  <c r="B68" i="27"/>
  <c r="S67" i="27"/>
  <c r="R67" i="27"/>
  <c r="Q67" i="27"/>
  <c r="P67" i="27"/>
  <c r="E67" i="27"/>
  <c r="S66" i="27"/>
  <c r="R66" i="27"/>
  <c r="Q66" i="27"/>
  <c r="P66" i="27"/>
  <c r="E66" i="27"/>
  <c r="U66" i="27" s="1"/>
  <c r="S65" i="27"/>
  <c r="R65" i="27"/>
  <c r="Q65" i="27"/>
  <c r="P65" i="27"/>
  <c r="E65" i="27"/>
  <c r="U65" i="27" s="1"/>
  <c r="S64" i="27"/>
  <c r="R64" i="27"/>
  <c r="Q64" i="27"/>
  <c r="P64" i="27"/>
  <c r="E64" i="27"/>
  <c r="T64" i="27" s="1"/>
  <c r="S63" i="27"/>
  <c r="R63" i="27"/>
  <c r="Q63" i="27"/>
  <c r="P63" i="27"/>
  <c r="E63" i="27"/>
  <c r="T63" i="27" s="1"/>
  <c r="O61" i="27"/>
  <c r="N61" i="27"/>
  <c r="M61" i="27"/>
  <c r="L61" i="27"/>
  <c r="K61" i="27"/>
  <c r="J61" i="27"/>
  <c r="I61" i="27"/>
  <c r="S61" i="27" s="1"/>
  <c r="H61" i="27"/>
  <c r="R61" i="27" s="1"/>
  <c r="C61" i="27"/>
  <c r="B61" i="27"/>
  <c r="S60" i="27"/>
  <c r="R60" i="27"/>
  <c r="Q60" i="27"/>
  <c r="P60" i="27"/>
  <c r="E60" i="27"/>
  <c r="U60" i="27" s="1"/>
  <c r="S59" i="27"/>
  <c r="R59" i="27"/>
  <c r="Q59" i="27"/>
  <c r="P59" i="27"/>
  <c r="E59" i="27"/>
  <c r="T59" i="27" s="1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O55" i="27"/>
  <c r="N55" i="27"/>
  <c r="M55" i="27"/>
  <c r="L55" i="27"/>
  <c r="K55" i="27"/>
  <c r="J55" i="27"/>
  <c r="I55" i="27"/>
  <c r="S55" i="27" s="1"/>
  <c r="H55" i="27"/>
  <c r="R55" i="27" s="1"/>
  <c r="G55" i="27"/>
  <c r="F55" i="27"/>
  <c r="C55" i="27"/>
  <c r="B55" i="27"/>
  <c r="S54" i="27"/>
  <c r="R54" i="27"/>
  <c r="Q54" i="27"/>
  <c r="P54" i="27"/>
  <c r="E54" i="27"/>
  <c r="U54" i="27" s="1"/>
  <c r="U53" i="27"/>
  <c r="T53" i="27"/>
  <c r="S53" i="27"/>
  <c r="R53" i="27"/>
  <c r="Q53" i="27"/>
  <c r="P53" i="27"/>
  <c r="E53" i="27"/>
  <c r="U52" i="27"/>
  <c r="S52" i="27"/>
  <c r="R52" i="27"/>
  <c r="Q52" i="27"/>
  <c r="P52" i="27"/>
  <c r="E52" i="27"/>
  <c r="T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5" i="27" s="1"/>
  <c r="S44" i="27"/>
  <c r="R44" i="27"/>
  <c r="Q44" i="27"/>
  <c r="P44" i="27"/>
  <c r="E44" i="27"/>
  <c r="T44" i="27" s="1"/>
  <c r="O42" i="27"/>
  <c r="N42" i="27"/>
  <c r="M42" i="27"/>
  <c r="L42" i="27"/>
  <c r="K42" i="27"/>
  <c r="J42" i="27"/>
  <c r="I42" i="27"/>
  <c r="S42" i="27" s="1"/>
  <c r="H42" i="27"/>
  <c r="G42" i="27"/>
  <c r="F42" i="27"/>
  <c r="C42" i="27"/>
  <c r="B42" i="27"/>
  <c r="S41" i="27"/>
  <c r="R41" i="27"/>
  <c r="Q41" i="27"/>
  <c r="P41" i="27"/>
  <c r="E41" i="27"/>
  <c r="S40" i="27"/>
  <c r="R40" i="27"/>
  <c r="Q40" i="27"/>
  <c r="P40" i="27"/>
  <c r="E40" i="27"/>
  <c r="S39" i="27"/>
  <c r="R39" i="27"/>
  <c r="Q39" i="27"/>
  <c r="P39" i="27"/>
  <c r="E39" i="27"/>
  <c r="U39" i="27" s="1"/>
  <c r="S38" i="27"/>
  <c r="R38" i="27"/>
  <c r="Q38" i="27"/>
  <c r="U38" i="27" s="1"/>
  <c r="P38" i="27"/>
  <c r="T38" i="27" s="1"/>
  <c r="E38" i="27"/>
  <c r="S37" i="27"/>
  <c r="R37" i="27"/>
  <c r="Q37" i="27"/>
  <c r="P37" i="27"/>
  <c r="E37" i="27"/>
  <c r="T37" i="27" s="1"/>
  <c r="O35" i="27"/>
  <c r="N35" i="27"/>
  <c r="M35" i="27"/>
  <c r="L35" i="27"/>
  <c r="K35" i="27"/>
  <c r="J35" i="27"/>
  <c r="I35" i="27"/>
  <c r="S35" i="27" s="1"/>
  <c r="H35" i="27"/>
  <c r="R35" i="27" s="1"/>
  <c r="G35" i="27"/>
  <c r="F35" i="27"/>
  <c r="C35" i="27"/>
  <c r="B35" i="27"/>
  <c r="S34" i="27"/>
  <c r="R34" i="27"/>
  <c r="Q34" i="27"/>
  <c r="P34" i="27"/>
  <c r="E34" i="27"/>
  <c r="T34" i="27" s="1"/>
  <c r="O32" i="27"/>
  <c r="N32" i="27"/>
  <c r="M32" i="27"/>
  <c r="L32" i="27"/>
  <c r="K32" i="27"/>
  <c r="J32" i="27"/>
  <c r="I32" i="27"/>
  <c r="S32" i="27" s="1"/>
  <c r="H32" i="27"/>
  <c r="R32" i="27" s="1"/>
  <c r="G32" i="27"/>
  <c r="F32" i="27"/>
  <c r="C32" i="27"/>
  <c r="B32" i="27"/>
  <c r="S31" i="27"/>
  <c r="R31" i="27"/>
  <c r="Q31" i="27"/>
  <c r="P31" i="27"/>
  <c r="E31" i="27"/>
  <c r="T31" i="27" s="1"/>
  <c r="S30" i="27"/>
  <c r="R30" i="27"/>
  <c r="Q30" i="27"/>
  <c r="P30" i="27"/>
  <c r="E30" i="27"/>
  <c r="S29" i="27"/>
  <c r="R29" i="27"/>
  <c r="Q29" i="27"/>
  <c r="P29" i="27"/>
  <c r="E29" i="27"/>
  <c r="U28" i="27"/>
  <c r="T28" i="27"/>
  <c r="S28" i="27"/>
  <c r="R28" i="27"/>
  <c r="Q28" i="27"/>
  <c r="P28" i="27"/>
  <c r="E28" i="27"/>
  <c r="O26" i="27"/>
  <c r="N26" i="27"/>
  <c r="M26" i="27"/>
  <c r="L26" i="27"/>
  <c r="K26" i="27"/>
  <c r="J26" i="27"/>
  <c r="I26" i="27"/>
  <c r="H26" i="27"/>
  <c r="G26" i="27"/>
  <c r="F26" i="27"/>
  <c r="C26" i="27"/>
  <c r="B26" i="27"/>
  <c r="S25" i="27"/>
  <c r="R25" i="27"/>
  <c r="Q25" i="27"/>
  <c r="P25" i="27"/>
  <c r="E25" i="27"/>
  <c r="U25" i="27" s="1"/>
  <c r="S24" i="27"/>
  <c r="R24" i="27"/>
  <c r="Q24" i="27"/>
  <c r="P24" i="27"/>
  <c r="E24" i="27"/>
  <c r="T24" i="27" s="1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T22" i="27" s="1"/>
  <c r="T21" i="27"/>
  <c r="S21" i="27"/>
  <c r="R21" i="27"/>
  <c r="Q21" i="27"/>
  <c r="P21" i="27"/>
  <c r="E21" i="27"/>
  <c r="U21" i="27" s="1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O17" i="27"/>
  <c r="N17" i="27"/>
  <c r="M17" i="27"/>
  <c r="L17" i="27"/>
  <c r="K17" i="27"/>
  <c r="J17" i="27"/>
  <c r="I17" i="27"/>
  <c r="S17" i="27" s="1"/>
  <c r="H17" i="27"/>
  <c r="R17" i="27" s="1"/>
  <c r="G17" i="27"/>
  <c r="F17" i="27"/>
  <c r="C17" i="27"/>
  <c r="E17" i="27" s="1"/>
  <c r="B17" i="27"/>
  <c r="T16" i="27"/>
  <c r="S16" i="27"/>
  <c r="R16" i="27"/>
  <c r="Q16" i="27"/>
  <c r="P16" i="27"/>
  <c r="E16" i="27"/>
  <c r="U16" i="27" s="1"/>
  <c r="S15" i="27"/>
  <c r="R15" i="27"/>
  <c r="Q15" i="27"/>
  <c r="P15" i="27"/>
  <c r="E15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T12" i="27"/>
  <c r="S12" i="27"/>
  <c r="R12" i="27"/>
  <c r="Q12" i="27"/>
  <c r="P12" i="27"/>
  <c r="E12" i="27"/>
  <c r="U12" i="27" s="1"/>
  <c r="S11" i="27"/>
  <c r="R11" i="27"/>
  <c r="Q11" i="27"/>
  <c r="P11" i="27"/>
  <c r="E11" i="27"/>
  <c r="T11" i="27" s="1"/>
  <c r="S10" i="27"/>
  <c r="R10" i="27"/>
  <c r="Q10" i="27"/>
  <c r="P10" i="27"/>
  <c r="E10" i="27"/>
  <c r="T10" i="27" s="1"/>
  <c r="S9" i="27"/>
  <c r="R9" i="27"/>
  <c r="Q9" i="27"/>
  <c r="P9" i="27"/>
  <c r="E9" i="27"/>
  <c r="S96" i="26"/>
  <c r="R96" i="26"/>
  <c r="Q96" i="26"/>
  <c r="P96" i="26"/>
  <c r="E96" i="26"/>
  <c r="U96" i="26" s="1"/>
  <c r="S95" i="26"/>
  <c r="R95" i="26"/>
  <c r="Q95" i="26"/>
  <c r="P95" i="26"/>
  <c r="E95" i="26"/>
  <c r="T95" i="26" s="1"/>
  <c r="T94" i="26"/>
  <c r="S94" i="26"/>
  <c r="R94" i="26"/>
  <c r="Q94" i="26"/>
  <c r="P94" i="26"/>
  <c r="E94" i="26"/>
  <c r="U94" i="26" s="1"/>
  <c r="U93" i="26"/>
  <c r="S93" i="26"/>
  <c r="R93" i="26"/>
  <c r="Q93" i="26"/>
  <c r="P93" i="26"/>
  <c r="E93" i="26"/>
  <c r="T93" i="26" s="1"/>
  <c r="S92" i="26"/>
  <c r="R92" i="26"/>
  <c r="Q92" i="26"/>
  <c r="P92" i="26"/>
  <c r="E92" i="26"/>
  <c r="U92" i="26" s="1"/>
  <c r="S91" i="26"/>
  <c r="R91" i="26"/>
  <c r="Q91" i="26"/>
  <c r="P91" i="26"/>
  <c r="E91" i="26"/>
  <c r="T91" i="26" s="1"/>
  <c r="U90" i="26"/>
  <c r="S90" i="26"/>
  <c r="R90" i="26"/>
  <c r="Q90" i="26"/>
  <c r="P90" i="26"/>
  <c r="E90" i="26"/>
  <c r="T90" i="26" s="1"/>
  <c r="U89" i="26"/>
  <c r="S89" i="26"/>
  <c r="R89" i="26"/>
  <c r="Q89" i="26"/>
  <c r="P89" i="26"/>
  <c r="E89" i="26"/>
  <c r="T89" i="26" s="1"/>
  <c r="T88" i="26"/>
  <c r="S88" i="26"/>
  <c r="R88" i="26"/>
  <c r="Q88" i="26"/>
  <c r="P88" i="26"/>
  <c r="E88" i="26"/>
  <c r="O75" i="26"/>
  <c r="N75" i="26"/>
  <c r="M75" i="26"/>
  <c r="L75" i="26"/>
  <c r="K75" i="26"/>
  <c r="J75" i="26"/>
  <c r="I75" i="26"/>
  <c r="S75" i="26" s="1"/>
  <c r="H75" i="26"/>
  <c r="R75" i="26" s="1"/>
  <c r="G75" i="26"/>
  <c r="F75" i="26"/>
  <c r="C75" i="26"/>
  <c r="B75" i="26"/>
  <c r="O74" i="26"/>
  <c r="N74" i="26"/>
  <c r="M74" i="26"/>
  <c r="L74" i="26"/>
  <c r="K74" i="26"/>
  <c r="J74" i="26"/>
  <c r="I74" i="26"/>
  <c r="S74" i="26" s="1"/>
  <c r="H74" i="26"/>
  <c r="R74" i="26" s="1"/>
  <c r="G74" i="26"/>
  <c r="F74" i="26"/>
  <c r="C74" i="26"/>
  <c r="E74" i="26" s="1"/>
  <c r="B74" i="26"/>
  <c r="R73" i="26"/>
  <c r="O73" i="26"/>
  <c r="N73" i="26"/>
  <c r="M73" i="26"/>
  <c r="L73" i="26"/>
  <c r="K73" i="26"/>
  <c r="J73" i="26"/>
  <c r="I73" i="26"/>
  <c r="S73" i="26" s="1"/>
  <c r="H73" i="26"/>
  <c r="G73" i="26"/>
  <c r="F73" i="26"/>
  <c r="C73" i="26"/>
  <c r="B73" i="26"/>
  <c r="U72" i="26"/>
  <c r="S72" i="26"/>
  <c r="R72" i="26"/>
  <c r="Q72" i="26"/>
  <c r="P72" i="26"/>
  <c r="E72" i="26"/>
  <c r="T72" i="26" s="1"/>
  <c r="S71" i="26"/>
  <c r="R71" i="26"/>
  <c r="Q71" i="26"/>
  <c r="P71" i="26"/>
  <c r="E71" i="26"/>
  <c r="O69" i="26"/>
  <c r="N69" i="26"/>
  <c r="M69" i="26"/>
  <c r="L69" i="26"/>
  <c r="K69" i="26"/>
  <c r="J69" i="26"/>
  <c r="I69" i="26"/>
  <c r="S69" i="26" s="1"/>
  <c r="H69" i="26"/>
  <c r="R69" i="26" s="1"/>
  <c r="G69" i="26"/>
  <c r="F69" i="26"/>
  <c r="C69" i="26"/>
  <c r="B69" i="26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B68" i="26"/>
  <c r="E68" i="26" s="1"/>
  <c r="T67" i="26"/>
  <c r="S67" i="26"/>
  <c r="R67" i="26"/>
  <c r="Q67" i="26"/>
  <c r="P67" i="26"/>
  <c r="E67" i="26"/>
  <c r="U67" i="26" s="1"/>
  <c r="S66" i="26"/>
  <c r="R66" i="26"/>
  <c r="Q66" i="26"/>
  <c r="P66" i="26"/>
  <c r="E66" i="26"/>
  <c r="T66" i="26" s="1"/>
  <c r="S65" i="26"/>
  <c r="R65" i="26"/>
  <c r="Q65" i="26"/>
  <c r="P65" i="26"/>
  <c r="E65" i="26"/>
  <c r="U65" i="26" s="1"/>
  <c r="S64" i="26"/>
  <c r="R64" i="26"/>
  <c r="Q64" i="26"/>
  <c r="P64" i="26"/>
  <c r="E64" i="26"/>
  <c r="T64" i="26" s="1"/>
  <c r="S63" i="26"/>
  <c r="R63" i="26"/>
  <c r="Q63" i="26"/>
  <c r="P63" i="26"/>
  <c r="E63" i="26"/>
  <c r="U63" i="26" s="1"/>
  <c r="O61" i="26"/>
  <c r="N61" i="26"/>
  <c r="M61" i="26"/>
  <c r="L61" i="26"/>
  <c r="K61" i="26"/>
  <c r="J61" i="26"/>
  <c r="I61" i="26"/>
  <c r="S61" i="26" s="1"/>
  <c r="H61" i="26"/>
  <c r="R61" i="26" s="1"/>
  <c r="C61" i="26"/>
  <c r="B61" i="26"/>
  <c r="S60" i="26"/>
  <c r="R60" i="26"/>
  <c r="Q60" i="26"/>
  <c r="P60" i="26"/>
  <c r="E60" i="26"/>
  <c r="U60" i="26" s="1"/>
  <c r="U59" i="26"/>
  <c r="S59" i="26"/>
  <c r="R59" i="26"/>
  <c r="Q59" i="26"/>
  <c r="P59" i="26"/>
  <c r="E59" i="26"/>
  <c r="T59" i="26" s="1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S55" i="26" s="1"/>
  <c r="H55" i="26"/>
  <c r="R55" i="26" s="1"/>
  <c r="G55" i="26"/>
  <c r="F55" i="26"/>
  <c r="C55" i="26"/>
  <c r="B55" i="26"/>
  <c r="U54" i="26"/>
  <c r="S54" i="26"/>
  <c r="R54" i="26"/>
  <c r="Q54" i="26"/>
  <c r="P54" i="26"/>
  <c r="E54" i="26"/>
  <c r="T54" i="26" s="1"/>
  <c r="S53" i="26"/>
  <c r="R53" i="26"/>
  <c r="Q53" i="26"/>
  <c r="P53" i="26"/>
  <c r="E53" i="26"/>
  <c r="U53" i="26" s="1"/>
  <c r="S52" i="26"/>
  <c r="R52" i="26"/>
  <c r="Q52" i="26"/>
  <c r="P52" i="26"/>
  <c r="E52" i="26"/>
  <c r="T52" i="26" s="1"/>
  <c r="U51" i="26"/>
  <c r="S51" i="26"/>
  <c r="R51" i="26"/>
  <c r="Q51" i="26"/>
  <c r="P51" i="26"/>
  <c r="E51" i="26"/>
  <c r="T51" i="26" s="1"/>
  <c r="S50" i="26"/>
  <c r="R50" i="26"/>
  <c r="Q50" i="26"/>
  <c r="P50" i="26"/>
  <c r="E50" i="26"/>
  <c r="T50" i="26" s="1"/>
  <c r="S49" i="26"/>
  <c r="R49" i="26"/>
  <c r="Q49" i="26"/>
  <c r="P49" i="26"/>
  <c r="E49" i="26"/>
  <c r="U49" i="26" s="1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U46" i="26"/>
  <c r="S46" i="26"/>
  <c r="R46" i="26"/>
  <c r="Q46" i="26"/>
  <c r="P46" i="26"/>
  <c r="E46" i="26"/>
  <c r="T46" i="26" s="1"/>
  <c r="S45" i="26"/>
  <c r="R45" i="26"/>
  <c r="Q45" i="26"/>
  <c r="P45" i="26"/>
  <c r="E45" i="26"/>
  <c r="T45" i="26" s="1"/>
  <c r="S44" i="26"/>
  <c r="R44" i="26"/>
  <c r="Q44" i="26"/>
  <c r="P44" i="26"/>
  <c r="E44" i="26"/>
  <c r="T44" i="26" s="1"/>
  <c r="O42" i="26"/>
  <c r="N42" i="26"/>
  <c r="M42" i="26"/>
  <c r="L42" i="26"/>
  <c r="K42" i="26"/>
  <c r="J42" i="26"/>
  <c r="I42" i="26"/>
  <c r="S42" i="26" s="1"/>
  <c r="H42" i="26"/>
  <c r="G42" i="26"/>
  <c r="F42" i="26"/>
  <c r="C42" i="26"/>
  <c r="B42" i="26"/>
  <c r="S41" i="26"/>
  <c r="R41" i="26"/>
  <c r="Q41" i="26"/>
  <c r="P41" i="26"/>
  <c r="E41" i="26"/>
  <c r="T41" i="26" s="1"/>
  <c r="S40" i="26"/>
  <c r="R40" i="26"/>
  <c r="Q40" i="26"/>
  <c r="P40" i="26"/>
  <c r="E40" i="26"/>
  <c r="T39" i="26"/>
  <c r="S39" i="26"/>
  <c r="R39" i="26"/>
  <c r="Q39" i="26"/>
  <c r="P39" i="26"/>
  <c r="E39" i="26"/>
  <c r="U39" i="26" s="1"/>
  <c r="T38" i="26"/>
  <c r="S38" i="26"/>
  <c r="R38" i="26"/>
  <c r="Q38" i="26"/>
  <c r="P38" i="26"/>
  <c r="E38" i="26"/>
  <c r="U38" i="26" s="1"/>
  <c r="S37" i="26"/>
  <c r="R37" i="26"/>
  <c r="Q37" i="26"/>
  <c r="P37" i="26"/>
  <c r="E37" i="26"/>
  <c r="U37" i="26" s="1"/>
  <c r="O35" i="26"/>
  <c r="N35" i="26"/>
  <c r="M35" i="26"/>
  <c r="L35" i="26"/>
  <c r="K35" i="26"/>
  <c r="J35" i="26"/>
  <c r="I35" i="26"/>
  <c r="H35" i="26"/>
  <c r="R35" i="26" s="1"/>
  <c r="G35" i="26"/>
  <c r="F35" i="26"/>
  <c r="C35" i="26"/>
  <c r="B35" i="26"/>
  <c r="E35" i="26" s="1"/>
  <c r="S34" i="26"/>
  <c r="R34" i="26"/>
  <c r="Q34" i="26"/>
  <c r="P34" i="26"/>
  <c r="E34" i="26"/>
  <c r="O32" i="26"/>
  <c r="N32" i="26"/>
  <c r="M32" i="26"/>
  <c r="L32" i="26"/>
  <c r="K32" i="26"/>
  <c r="J32" i="26"/>
  <c r="I32" i="26"/>
  <c r="Q32" i="26" s="1"/>
  <c r="H32" i="26"/>
  <c r="G32" i="26"/>
  <c r="F32" i="26"/>
  <c r="C32" i="26"/>
  <c r="B32" i="26"/>
  <c r="U31" i="26"/>
  <c r="S31" i="26"/>
  <c r="R31" i="26"/>
  <c r="Q31" i="26"/>
  <c r="P31" i="26"/>
  <c r="E31" i="26"/>
  <c r="T31" i="26" s="1"/>
  <c r="S30" i="26"/>
  <c r="R30" i="26"/>
  <c r="Q30" i="26"/>
  <c r="P30" i="26"/>
  <c r="E30" i="26"/>
  <c r="U30" i="26" s="1"/>
  <c r="S29" i="26"/>
  <c r="R29" i="26"/>
  <c r="Q29" i="26"/>
  <c r="P29" i="26"/>
  <c r="E29" i="26"/>
  <c r="S28" i="26"/>
  <c r="R28" i="26"/>
  <c r="Q28" i="26"/>
  <c r="P28" i="26"/>
  <c r="E28" i="26"/>
  <c r="U28" i="26" s="1"/>
  <c r="O26" i="26"/>
  <c r="N26" i="26"/>
  <c r="M26" i="26"/>
  <c r="L26" i="26"/>
  <c r="K26" i="26"/>
  <c r="J26" i="26"/>
  <c r="I26" i="26"/>
  <c r="S26" i="26" s="1"/>
  <c r="H26" i="26"/>
  <c r="R26" i="26" s="1"/>
  <c r="G26" i="26"/>
  <c r="F26" i="26"/>
  <c r="C26" i="26"/>
  <c r="B26" i="26"/>
  <c r="S25" i="26"/>
  <c r="R25" i="26"/>
  <c r="Q25" i="26"/>
  <c r="P25" i="26"/>
  <c r="E25" i="26"/>
  <c r="S24" i="26"/>
  <c r="R24" i="26"/>
  <c r="Q24" i="26"/>
  <c r="P24" i="26"/>
  <c r="E24" i="26"/>
  <c r="T24" i="26" s="1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O17" i="26"/>
  <c r="N17" i="26"/>
  <c r="M17" i="26"/>
  <c r="L17" i="26"/>
  <c r="K17" i="26"/>
  <c r="J17" i="26"/>
  <c r="I17" i="26"/>
  <c r="S17" i="26" s="1"/>
  <c r="H17" i="26"/>
  <c r="G17" i="26"/>
  <c r="F17" i="26"/>
  <c r="C17" i="26"/>
  <c r="B17" i="26"/>
  <c r="U16" i="26"/>
  <c r="T16" i="26"/>
  <c r="S16" i="26"/>
  <c r="R16" i="26"/>
  <c r="Q16" i="26"/>
  <c r="P16" i="26"/>
  <c r="E16" i="26"/>
  <c r="S15" i="26"/>
  <c r="R15" i="26"/>
  <c r="Q15" i="26"/>
  <c r="P15" i="26"/>
  <c r="E15" i="26"/>
  <c r="S14" i="26"/>
  <c r="R14" i="26"/>
  <c r="Q14" i="26"/>
  <c r="P14" i="26"/>
  <c r="E14" i="26"/>
  <c r="U14" i="26" s="1"/>
  <c r="S13" i="26"/>
  <c r="R13" i="26"/>
  <c r="Q13" i="26"/>
  <c r="P13" i="26"/>
  <c r="E13" i="26"/>
  <c r="T13" i="26" s="1"/>
  <c r="U12" i="26"/>
  <c r="S12" i="26"/>
  <c r="R12" i="26"/>
  <c r="Q12" i="26"/>
  <c r="P12" i="26"/>
  <c r="E12" i="26"/>
  <c r="T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S96" i="25"/>
  <c r="R96" i="25"/>
  <c r="Q96" i="25"/>
  <c r="P96" i="25"/>
  <c r="E96" i="25"/>
  <c r="U96" i="25" s="1"/>
  <c r="S95" i="25"/>
  <c r="R95" i="25"/>
  <c r="Q95" i="25"/>
  <c r="P95" i="25"/>
  <c r="E95" i="25"/>
  <c r="T95" i="25" s="1"/>
  <c r="U94" i="25"/>
  <c r="T94" i="25"/>
  <c r="S94" i="25"/>
  <c r="R94" i="25"/>
  <c r="Q94" i="25"/>
  <c r="P94" i="25"/>
  <c r="E94" i="25"/>
  <c r="S93" i="25"/>
  <c r="R93" i="25"/>
  <c r="Q93" i="25"/>
  <c r="P93" i="25"/>
  <c r="E93" i="25"/>
  <c r="T93" i="25" s="1"/>
  <c r="U92" i="25"/>
  <c r="S92" i="25"/>
  <c r="R92" i="25"/>
  <c r="Q92" i="25"/>
  <c r="P92" i="25"/>
  <c r="E92" i="25"/>
  <c r="T92" i="25" s="1"/>
  <c r="U91" i="25"/>
  <c r="S91" i="25"/>
  <c r="R91" i="25"/>
  <c r="Q91" i="25"/>
  <c r="P91" i="25"/>
  <c r="E91" i="25"/>
  <c r="T91" i="25" s="1"/>
  <c r="S90" i="25"/>
  <c r="R90" i="25"/>
  <c r="Q90" i="25"/>
  <c r="P90" i="25"/>
  <c r="E90" i="25"/>
  <c r="U90" i="25" s="1"/>
  <c r="S89" i="25"/>
  <c r="R89" i="25"/>
  <c r="Q89" i="25"/>
  <c r="P89" i="25"/>
  <c r="E89" i="25"/>
  <c r="T89" i="25" s="1"/>
  <c r="S88" i="25"/>
  <c r="R88" i="25"/>
  <c r="Q88" i="25"/>
  <c r="P88" i="25"/>
  <c r="E88" i="25"/>
  <c r="O75" i="25"/>
  <c r="N75" i="25"/>
  <c r="M75" i="25"/>
  <c r="L75" i="25"/>
  <c r="K75" i="25"/>
  <c r="J75" i="25"/>
  <c r="I75" i="25"/>
  <c r="S75" i="25" s="1"/>
  <c r="H75" i="25"/>
  <c r="R75" i="25" s="1"/>
  <c r="G75" i="25"/>
  <c r="F75" i="25"/>
  <c r="C75" i="25"/>
  <c r="B75" i="25"/>
  <c r="S74" i="25"/>
  <c r="O74" i="25"/>
  <c r="N74" i="25"/>
  <c r="M74" i="25"/>
  <c r="L74" i="25"/>
  <c r="K74" i="25"/>
  <c r="J74" i="25"/>
  <c r="I74" i="25"/>
  <c r="Q74" i="25" s="1"/>
  <c r="H74" i="25"/>
  <c r="R74" i="25" s="1"/>
  <c r="G74" i="25"/>
  <c r="F74" i="25"/>
  <c r="C74" i="25"/>
  <c r="B74" i="25"/>
  <c r="O73" i="25"/>
  <c r="N73" i="25"/>
  <c r="M73" i="25"/>
  <c r="L73" i="25"/>
  <c r="K73" i="25"/>
  <c r="J73" i="25"/>
  <c r="I73" i="25"/>
  <c r="H73" i="25"/>
  <c r="R73" i="25" s="1"/>
  <c r="G73" i="25"/>
  <c r="F73" i="25"/>
  <c r="C73" i="25"/>
  <c r="E73" i="25" s="1"/>
  <c r="B73" i="25"/>
  <c r="S72" i="25"/>
  <c r="R72" i="25"/>
  <c r="Q72" i="25"/>
  <c r="P72" i="25"/>
  <c r="E72" i="25"/>
  <c r="U71" i="25"/>
  <c r="S71" i="25"/>
  <c r="R71" i="25"/>
  <c r="Q71" i="25"/>
  <c r="P71" i="25"/>
  <c r="E71" i="25"/>
  <c r="O69" i="25"/>
  <c r="N69" i="25"/>
  <c r="M69" i="25"/>
  <c r="L69" i="25"/>
  <c r="K69" i="25"/>
  <c r="J69" i="25"/>
  <c r="I69" i="25"/>
  <c r="S69" i="25" s="1"/>
  <c r="H69" i="25"/>
  <c r="R69" i="25" s="1"/>
  <c r="G69" i="25"/>
  <c r="F69" i="25"/>
  <c r="C69" i="25"/>
  <c r="B69" i="25"/>
  <c r="O68" i="25"/>
  <c r="N68" i="25"/>
  <c r="M68" i="25"/>
  <c r="L68" i="25"/>
  <c r="K68" i="25"/>
  <c r="J68" i="25"/>
  <c r="I68" i="25"/>
  <c r="S68" i="25" s="1"/>
  <c r="H68" i="25"/>
  <c r="R68" i="25" s="1"/>
  <c r="G68" i="25"/>
  <c r="F68" i="25"/>
  <c r="C68" i="25"/>
  <c r="E68" i="25" s="1"/>
  <c r="B68" i="25"/>
  <c r="S67" i="25"/>
  <c r="R67" i="25"/>
  <c r="Q67" i="25"/>
  <c r="P67" i="25"/>
  <c r="E67" i="25"/>
  <c r="U67" i="25" s="1"/>
  <c r="S66" i="25"/>
  <c r="R66" i="25"/>
  <c r="Q66" i="25"/>
  <c r="P66" i="25"/>
  <c r="E66" i="25"/>
  <c r="S65" i="25"/>
  <c r="R65" i="25"/>
  <c r="Q65" i="25"/>
  <c r="P65" i="25"/>
  <c r="E65" i="25"/>
  <c r="T65" i="25" s="1"/>
  <c r="S64" i="25"/>
  <c r="R64" i="25"/>
  <c r="Q64" i="25"/>
  <c r="P64" i="25"/>
  <c r="E64" i="25"/>
  <c r="U64" i="25" s="1"/>
  <c r="S63" i="25"/>
  <c r="R63" i="25"/>
  <c r="Q63" i="25"/>
  <c r="P63" i="25"/>
  <c r="E63" i="25"/>
  <c r="T63" i="25" s="1"/>
  <c r="O61" i="25"/>
  <c r="N61" i="25"/>
  <c r="M61" i="25"/>
  <c r="L61" i="25"/>
  <c r="K61" i="25"/>
  <c r="J61" i="25"/>
  <c r="I61" i="25"/>
  <c r="S61" i="25" s="1"/>
  <c r="H61" i="25"/>
  <c r="R61" i="25" s="1"/>
  <c r="C61" i="25"/>
  <c r="B61" i="25"/>
  <c r="U60" i="25"/>
  <c r="S60" i="25"/>
  <c r="R60" i="25"/>
  <c r="Q60" i="25"/>
  <c r="P60" i="25"/>
  <c r="E60" i="25"/>
  <c r="T60" i="25" s="1"/>
  <c r="S59" i="25"/>
  <c r="R59" i="25"/>
  <c r="Q59" i="25"/>
  <c r="P59" i="25"/>
  <c r="E59" i="25"/>
  <c r="U59" i="25" s="1"/>
  <c r="T58" i="25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O55" i="25"/>
  <c r="N55" i="25"/>
  <c r="M55" i="25"/>
  <c r="L55" i="25"/>
  <c r="K55" i="25"/>
  <c r="J55" i="25"/>
  <c r="I55" i="25"/>
  <c r="S55" i="25" s="1"/>
  <c r="H55" i="25"/>
  <c r="R55" i="25" s="1"/>
  <c r="G55" i="25"/>
  <c r="F55" i="25"/>
  <c r="C55" i="25"/>
  <c r="B55" i="25"/>
  <c r="S54" i="25"/>
  <c r="R54" i="25"/>
  <c r="Q54" i="25"/>
  <c r="P54" i="25"/>
  <c r="E54" i="25"/>
  <c r="S53" i="25"/>
  <c r="R53" i="25"/>
  <c r="Q53" i="25"/>
  <c r="P53" i="25"/>
  <c r="E53" i="25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S50" i="25"/>
  <c r="R50" i="25"/>
  <c r="Q50" i="25"/>
  <c r="P50" i="25"/>
  <c r="E50" i="25"/>
  <c r="U50" i="25" s="1"/>
  <c r="U49" i="25"/>
  <c r="S49" i="25"/>
  <c r="R49" i="25"/>
  <c r="Q49" i="25"/>
  <c r="P49" i="25"/>
  <c r="E49" i="25"/>
  <c r="T49" i="25" s="1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T46" i="25" s="1"/>
  <c r="S45" i="25"/>
  <c r="R45" i="25"/>
  <c r="Q45" i="25"/>
  <c r="P45" i="25"/>
  <c r="E45" i="25"/>
  <c r="U45" i="25" s="1"/>
  <c r="U44" i="25"/>
  <c r="T44" i="25"/>
  <c r="S44" i="25"/>
  <c r="R44" i="25"/>
  <c r="Q44" i="25"/>
  <c r="P44" i="25"/>
  <c r="E44" i="25"/>
  <c r="O42" i="25"/>
  <c r="N42" i="25"/>
  <c r="M42" i="25"/>
  <c r="L42" i="25"/>
  <c r="K42" i="25"/>
  <c r="J42" i="25"/>
  <c r="I42" i="25"/>
  <c r="H42" i="25"/>
  <c r="G42" i="25"/>
  <c r="F42" i="25"/>
  <c r="C42" i="25"/>
  <c r="B42" i="25"/>
  <c r="S41" i="25"/>
  <c r="R41" i="25"/>
  <c r="Q41" i="25"/>
  <c r="P41" i="25"/>
  <c r="E41" i="25"/>
  <c r="U41" i="25" s="1"/>
  <c r="U40" i="25"/>
  <c r="S40" i="25"/>
  <c r="R40" i="25"/>
  <c r="Q40" i="25"/>
  <c r="P40" i="25"/>
  <c r="E40" i="25"/>
  <c r="T40" i="25" s="1"/>
  <c r="S39" i="25"/>
  <c r="R39" i="25"/>
  <c r="Q39" i="25"/>
  <c r="P39" i="25"/>
  <c r="E39" i="25"/>
  <c r="U39" i="25" s="1"/>
  <c r="U38" i="25"/>
  <c r="T38" i="25"/>
  <c r="S38" i="25"/>
  <c r="R38" i="25"/>
  <c r="Q38" i="25"/>
  <c r="P38" i="25"/>
  <c r="E38" i="25"/>
  <c r="U37" i="25"/>
  <c r="T37" i="25"/>
  <c r="S37" i="25"/>
  <c r="R37" i="25"/>
  <c r="Q37" i="25"/>
  <c r="P37" i="25"/>
  <c r="E37" i="25"/>
  <c r="O35" i="25"/>
  <c r="N35" i="25"/>
  <c r="M35" i="25"/>
  <c r="L35" i="25"/>
  <c r="K35" i="25"/>
  <c r="J35" i="25"/>
  <c r="I35" i="25"/>
  <c r="S35" i="25" s="1"/>
  <c r="H35" i="25"/>
  <c r="R35" i="25" s="1"/>
  <c r="G35" i="25"/>
  <c r="F35" i="25"/>
  <c r="C35" i="25"/>
  <c r="E35" i="25" s="1"/>
  <c r="B35" i="25"/>
  <c r="S34" i="25"/>
  <c r="R34" i="25"/>
  <c r="Q34" i="25"/>
  <c r="P34" i="25"/>
  <c r="E34" i="25"/>
  <c r="O32" i="25"/>
  <c r="N32" i="25"/>
  <c r="M32" i="25"/>
  <c r="L32" i="25"/>
  <c r="K32" i="25"/>
  <c r="J32" i="25"/>
  <c r="I32" i="25"/>
  <c r="S32" i="25" s="1"/>
  <c r="H32" i="25"/>
  <c r="R32" i="25" s="1"/>
  <c r="G32" i="25"/>
  <c r="F32" i="25"/>
  <c r="C32" i="25"/>
  <c r="B32" i="25"/>
  <c r="E32" i="25" s="1"/>
  <c r="S31" i="25"/>
  <c r="R31" i="25"/>
  <c r="Q31" i="25"/>
  <c r="P31" i="25"/>
  <c r="E31" i="25"/>
  <c r="U31" i="25" s="1"/>
  <c r="S30" i="25"/>
  <c r="R30" i="25"/>
  <c r="Q30" i="25"/>
  <c r="P30" i="25"/>
  <c r="E30" i="25"/>
  <c r="S29" i="25"/>
  <c r="R29" i="25"/>
  <c r="Q29" i="25"/>
  <c r="P29" i="25"/>
  <c r="E29" i="25"/>
  <c r="T29" i="25" s="1"/>
  <c r="S28" i="25"/>
  <c r="R28" i="25"/>
  <c r="Q28" i="25"/>
  <c r="P28" i="25"/>
  <c r="E28" i="25"/>
  <c r="T28" i="25" s="1"/>
  <c r="O26" i="25"/>
  <c r="N26" i="25"/>
  <c r="M26" i="25"/>
  <c r="L26" i="25"/>
  <c r="K26" i="25"/>
  <c r="J26" i="25"/>
  <c r="I26" i="25"/>
  <c r="H26" i="25"/>
  <c r="R26" i="25" s="1"/>
  <c r="G26" i="25"/>
  <c r="F26" i="25"/>
  <c r="C26" i="25"/>
  <c r="E26" i="25" s="1"/>
  <c r="B26" i="25"/>
  <c r="S25" i="25"/>
  <c r="R25" i="25"/>
  <c r="Q25" i="25"/>
  <c r="P25" i="25"/>
  <c r="E25" i="25"/>
  <c r="U25" i="25" s="1"/>
  <c r="S24" i="25"/>
  <c r="R24" i="25"/>
  <c r="Q24" i="25"/>
  <c r="P24" i="25"/>
  <c r="E24" i="25"/>
  <c r="S23" i="25"/>
  <c r="R23" i="25"/>
  <c r="Q23" i="25"/>
  <c r="P23" i="25"/>
  <c r="E23" i="25"/>
  <c r="U23" i="25" s="1"/>
  <c r="S22" i="25"/>
  <c r="R22" i="25"/>
  <c r="Q22" i="25"/>
  <c r="P22" i="25"/>
  <c r="E22" i="25"/>
  <c r="T22" i="25" s="1"/>
  <c r="S21" i="25"/>
  <c r="R21" i="25"/>
  <c r="Q21" i="25"/>
  <c r="P21" i="25"/>
  <c r="E21" i="25"/>
  <c r="U21" i="25" s="1"/>
  <c r="U20" i="25"/>
  <c r="S20" i="25"/>
  <c r="R20" i="25"/>
  <c r="Q20" i="25"/>
  <c r="P20" i="25"/>
  <c r="E20" i="25"/>
  <c r="T20" i="25" s="1"/>
  <c r="S19" i="25"/>
  <c r="R19" i="25"/>
  <c r="Q19" i="25"/>
  <c r="P19" i="25"/>
  <c r="E19" i="25"/>
  <c r="U19" i="25" s="1"/>
  <c r="O17" i="25"/>
  <c r="N17" i="25"/>
  <c r="M17" i="25"/>
  <c r="L17" i="25"/>
  <c r="K17" i="25"/>
  <c r="J17" i="25"/>
  <c r="I17" i="25"/>
  <c r="H17" i="25"/>
  <c r="R17" i="25" s="1"/>
  <c r="G17" i="25"/>
  <c r="F17" i="25"/>
  <c r="E17" i="25"/>
  <c r="C17" i="25"/>
  <c r="B17" i="25"/>
  <c r="S16" i="25"/>
  <c r="R16" i="25"/>
  <c r="Q16" i="25"/>
  <c r="P16" i="25"/>
  <c r="E16" i="25"/>
  <c r="U16" i="25" s="1"/>
  <c r="S15" i="25"/>
  <c r="R15" i="25"/>
  <c r="Q15" i="25"/>
  <c r="P15" i="25"/>
  <c r="E15" i="25"/>
  <c r="T15" i="25" s="1"/>
  <c r="U14" i="25"/>
  <c r="S14" i="25"/>
  <c r="R14" i="25"/>
  <c r="Q14" i="25"/>
  <c r="P14" i="25"/>
  <c r="E14" i="25"/>
  <c r="T14" i="25" s="1"/>
  <c r="S13" i="25"/>
  <c r="R13" i="25"/>
  <c r="Q13" i="25"/>
  <c r="P13" i="25"/>
  <c r="E13" i="25"/>
  <c r="S12" i="25"/>
  <c r="R12" i="25"/>
  <c r="Q12" i="25"/>
  <c r="P12" i="25"/>
  <c r="E12" i="25"/>
  <c r="U12" i="25" s="1"/>
  <c r="U11" i="25"/>
  <c r="S11" i="25"/>
  <c r="R11" i="25"/>
  <c r="Q11" i="25"/>
  <c r="P11" i="25"/>
  <c r="E11" i="25"/>
  <c r="T11" i="25" s="1"/>
  <c r="S10" i="25"/>
  <c r="R10" i="25"/>
  <c r="Q10" i="25"/>
  <c r="P10" i="25"/>
  <c r="T10" i="25" s="1"/>
  <c r="E10" i="25"/>
  <c r="U10" i="25" s="1"/>
  <c r="T9" i="25"/>
  <c r="S9" i="25"/>
  <c r="R9" i="25"/>
  <c r="Q9" i="25"/>
  <c r="P9" i="25"/>
  <c r="E9" i="25"/>
  <c r="S96" i="24"/>
  <c r="R96" i="24"/>
  <c r="Q96" i="24"/>
  <c r="P96" i="24"/>
  <c r="E96" i="24"/>
  <c r="U96" i="24" s="1"/>
  <c r="S95" i="24"/>
  <c r="R95" i="24"/>
  <c r="Q95" i="24"/>
  <c r="P95" i="24"/>
  <c r="E95" i="24"/>
  <c r="T95" i="24" s="1"/>
  <c r="S94" i="24"/>
  <c r="R94" i="24"/>
  <c r="Q94" i="24"/>
  <c r="P94" i="24"/>
  <c r="E94" i="24"/>
  <c r="U94" i="24" s="1"/>
  <c r="S93" i="24"/>
  <c r="R93" i="24"/>
  <c r="Q93" i="24"/>
  <c r="P93" i="24"/>
  <c r="E93" i="24"/>
  <c r="S92" i="24"/>
  <c r="R92" i="24"/>
  <c r="Q92" i="24"/>
  <c r="P92" i="24"/>
  <c r="E92" i="24"/>
  <c r="U92" i="24" s="1"/>
  <c r="S91" i="24"/>
  <c r="R91" i="24"/>
  <c r="Q91" i="24"/>
  <c r="P91" i="24"/>
  <c r="E91" i="24"/>
  <c r="U90" i="24"/>
  <c r="S90" i="24"/>
  <c r="R90" i="24"/>
  <c r="Q90" i="24"/>
  <c r="P90" i="24"/>
  <c r="E90" i="24"/>
  <c r="T90" i="24" s="1"/>
  <c r="S89" i="24"/>
  <c r="R89" i="24"/>
  <c r="Q89" i="24"/>
  <c r="P89" i="24"/>
  <c r="E89" i="24"/>
  <c r="T89" i="24" s="1"/>
  <c r="S88" i="24"/>
  <c r="R88" i="24"/>
  <c r="Q88" i="24"/>
  <c r="P88" i="24"/>
  <c r="E88" i="24"/>
  <c r="T88" i="24" s="1"/>
  <c r="O75" i="24"/>
  <c r="N75" i="24"/>
  <c r="M75" i="24"/>
  <c r="L75" i="24"/>
  <c r="K75" i="24"/>
  <c r="J75" i="24"/>
  <c r="I75" i="24"/>
  <c r="S75" i="24" s="1"/>
  <c r="H75" i="24"/>
  <c r="R75" i="24" s="1"/>
  <c r="G75" i="24"/>
  <c r="F75" i="24"/>
  <c r="C75" i="24"/>
  <c r="B75" i="24"/>
  <c r="O74" i="24"/>
  <c r="N74" i="24"/>
  <c r="M74" i="24"/>
  <c r="L74" i="24"/>
  <c r="K74" i="24"/>
  <c r="J74" i="24"/>
  <c r="I74" i="24"/>
  <c r="S74" i="24" s="1"/>
  <c r="H74" i="24"/>
  <c r="R74" i="24" s="1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G73" i="24"/>
  <c r="F73" i="24"/>
  <c r="C73" i="24"/>
  <c r="E73" i="24" s="1"/>
  <c r="B73" i="24"/>
  <c r="S72" i="24"/>
  <c r="R72" i="24"/>
  <c r="Q72" i="24"/>
  <c r="P72" i="24"/>
  <c r="E72" i="24"/>
  <c r="U72" i="24" s="1"/>
  <c r="S71" i="24"/>
  <c r="R71" i="24"/>
  <c r="Q71" i="24"/>
  <c r="P71" i="24"/>
  <c r="E71" i="24"/>
  <c r="U71" i="24" s="1"/>
  <c r="O69" i="24"/>
  <c r="N69" i="24"/>
  <c r="M69" i="24"/>
  <c r="L69" i="24"/>
  <c r="K69" i="24"/>
  <c r="J69" i="24"/>
  <c r="I69" i="24"/>
  <c r="S69" i="24" s="1"/>
  <c r="H69" i="24"/>
  <c r="R69" i="24" s="1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S67" i="24"/>
  <c r="R67" i="24"/>
  <c r="Q67" i="24"/>
  <c r="P67" i="24"/>
  <c r="E67" i="24"/>
  <c r="U67" i="24" s="1"/>
  <c r="U66" i="24"/>
  <c r="S66" i="24"/>
  <c r="R66" i="24"/>
  <c r="Q66" i="24"/>
  <c r="P66" i="24"/>
  <c r="E66" i="24"/>
  <c r="T66" i="24" s="1"/>
  <c r="S65" i="24"/>
  <c r="R65" i="24"/>
  <c r="Q65" i="24"/>
  <c r="P65" i="24"/>
  <c r="E65" i="24"/>
  <c r="S64" i="24"/>
  <c r="R64" i="24"/>
  <c r="Q64" i="24"/>
  <c r="P64" i="24"/>
  <c r="E64" i="24"/>
  <c r="T64" i="24" s="1"/>
  <c r="S63" i="24"/>
  <c r="R63" i="24"/>
  <c r="Q63" i="24"/>
  <c r="P63" i="24"/>
  <c r="E63" i="24"/>
  <c r="O61" i="24"/>
  <c r="N61" i="24"/>
  <c r="M61" i="24"/>
  <c r="L61" i="24"/>
  <c r="K61" i="24"/>
  <c r="J61" i="24"/>
  <c r="I61" i="24"/>
  <c r="S61" i="24" s="1"/>
  <c r="H61" i="24"/>
  <c r="R61" i="24" s="1"/>
  <c r="C61" i="24"/>
  <c r="B61" i="24"/>
  <c r="S60" i="24"/>
  <c r="R60" i="24"/>
  <c r="Q60" i="24"/>
  <c r="P60" i="24"/>
  <c r="E60" i="24"/>
  <c r="T60" i="24" s="1"/>
  <c r="S59" i="24"/>
  <c r="R59" i="24"/>
  <c r="Q59" i="24"/>
  <c r="P59" i="24"/>
  <c r="E59" i="24"/>
  <c r="U59" i="24" s="1"/>
  <c r="U58" i="24"/>
  <c r="T58" i="24"/>
  <c r="S58" i="24"/>
  <c r="R58" i="24"/>
  <c r="Q58" i="24"/>
  <c r="P58" i="24"/>
  <c r="E58" i="24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G55" i="24"/>
  <c r="F55" i="24"/>
  <c r="C55" i="24"/>
  <c r="B55" i="24"/>
  <c r="S54" i="24"/>
  <c r="R54" i="24"/>
  <c r="Q54" i="24"/>
  <c r="P54" i="24"/>
  <c r="E54" i="24"/>
  <c r="T54" i="24" s="1"/>
  <c r="S53" i="24"/>
  <c r="R53" i="24"/>
  <c r="Q53" i="24"/>
  <c r="P53" i="24"/>
  <c r="E53" i="24"/>
  <c r="U53" i="24" s="1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P47" i="24"/>
  <c r="E47" i="24"/>
  <c r="U47" i="24" s="1"/>
  <c r="S46" i="24"/>
  <c r="R46" i="24"/>
  <c r="Q46" i="24"/>
  <c r="P46" i="24"/>
  <c r="E46" i="24"/>
  <c r="T46" i="24" s="1"/>
  <c r="S45" i="24"/>
  <c r="R45" i="24"/>
  <c r="Q45" i="24"/>
  <c r="P45" i="24"/>
  <c r="E45" i="24"/>
  <c r="T45" i="24" s="1"/>
  <c r="U44" i="24"/>
  <c r="S44" i="24"/>
  <c r="R44" i="24"/>
  <c r="Q44" i="24"/>
  <c r="P44" i="24"/>
  <c r="E44" i="24"/>
  <c r="T44" i="24" s="1"/>
  <c r="O42" i="24"/>
  <c r="N42" i="24"/>
  <c r="M42" i="24"/>
  <c r="L42" i="24"/>
  <c r="K42" i="24"/>
  <c r="J42" i="24"/>
  <c r="I42" i="24"/>
  <c r="S42" i="24" s="1"/>
  <c r="H42" i="24"/>
  <c r="G42" i="24"/>
  <c r="F42" i="24"/>
  <c r="C42" i="24"/>
  <c r="B42" i="24"/>
  <c r="U41" i="24"/>
  <c r="T41" i="24"/>
  <c r="S41" i="24"/>
  <c r="R41" i="24"/>
  <c r="Q41" i="24"/>
  <c r="P41" i="24"/>
  <c r="E41" i="24"/>
  <c r="S40" i="24"/>
  <c r="R40" i="24"/>
  <c r="Q40" i="24"/>
  <c r="P40" i="24"/>
  <c r="E40" i="24"/>
  <c r="S39" i="24"/>
  <c r="R39" i="24"/>
  <c r="Q39" i="24"/>
  <c r="P39" i="24"/>
  <c r="E39" i="24"/>
  <c r="U39" i="24" s="1"/>
  <c r="S38" i="24"/>
  <c r="R38" i="24"/>
  <c r="Q38" i="24"/>
  <c r="P38" i="24"/>
  <c r="E38" i="24"/>
  <c r="S37" i="24"/>
  <c r="R37" i="24"/>
  <c r="Q37" i="24"/>
  <c r="P37" i="24"/>
  <c r="E37" i="24"/>
  <c r="U37" i="24" s="1"/>
  <c r="O35" i="24"/>
  <c r="N35" i="24"/>
  <c r="M35" i="24"/>
  <c r="L35" i="24"/>
  <c r="K35" i="24"/>
  <c r="J35" i="24"/>
  <c r="I35" i="24"/>
  <c r="H35" i="24"/>
  <c r="G35" i="24"/>
  <c r="F35" i="24"/>
  <c r="C35" i="24"/>
  <c r="B35" i="24"/>
  <c r="E35" i="24" s="1"/>
  <c r="T34" i="24"/>
  <c r="S34" i="24"/>
  <c r="R34" i="24"/>
  <c r="Q34" i="24"/>
  <c r="U34" i="24" s="1"/>
  <c r="P34" i="24"/>
  <c r="E34" i="24"/>
  <c r="O32" i="24"/>
  <c r="N32" i="24"/>
  <c r="M32" i="24"/>
  <c r="L32" i="24"/>
  <c r="K32" i="24"/>
  <c r="J32" i="24"/>
  <c r="I32" i="24"/>
  <c r="H32" i="24"/>
  <c r="G32" i="24"/>
  <c r="F32" i="24"/>
  <c r="C32" i="24"/>
  <c r="B32" i="24"/>
  <c r="U31" i="24"/>
  <c r="T31" i="24"/>
  <c r="S31" i="24"/>
  <c r="R31" i="24"/>
  <c r="Q31" i="24"/>
  <c r="P31" i="24"/>
  <c r="E31" i="24"/>
  <c r="U30" i="24"/>
  <c r="S30" i="24"/>
  <c r="R30" i="24"/>
  <c r="Q30" i="24"/>
  <c r="P30" i="24"/>
  <c r="E30" i="24"/>
  <c r="T30" i="24" s="1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S26" i="24"/>
  <c r="O26" i="24"/>
  <c r="N26" i="24"/>
  <c r="M26" i="24"/>
  <c r="L26" i="24"/>
  <c r="K26" i="24"/>
  <c r="J26" i="24"/>
  <c r="I26" i="24"/>
  <c r="H26" i="24"/>
  <c r="R26" i="24" s="1"/>
  <c r="G26" i="24"/>
  <c r="F26" i="24"/>
  <c r="C26" i="24"/>
  <c r="B26" i="24"/>
  <c r="S25" i="24"/>
  <c r="R25" i="24"/>
  <c r="Q25" i="24"/>
  <c r="P25" i="24"/>
  <c r="E25" i="24"/>
  <c r="T24" i="24"/>
  <c r="S24" i="24"/>
  <c r="R24" i="24"/>
  <c r="Q24" i="24"/>
  <c r="P24" i="24"/>
  <c r="E24" i="24"/>
  <c r="U24" i="24" s="1"/>
  <c r="T23" i="24"/>
  <c r="S23" i="24"/>
  <c r="R23" i="24"/>
  <c r="Q23" i="24"/>
  <c r="P23" i="24"/>
  <c r="E23" i="24"/>
  <c r="U23" i="24" s="1"/>
  <c r="S22" i="24"/>
  <c r="R22" i="24"/>
  <c r="Q22" i="24"/>
  <c r="P22" i="24"/>
  <c r="E22" i="24"/>
  <c r="U22" i="24" s="1"/>
  <c r="S21" i="24"/>
  <c r="R21" i="24"/>
  <c r="Q21" i="24"/>
  <c r="P21" i="24"/>
  <c r="E21" i="24"/>
  <c r="T21" i="24" s="1"/>
  <c r="U20" i="24"/>
  <c r="S20" i="24"/>
  <c r="R20" i="24"/>
  <c r="Q20" i="24"/>
  <c r="P20" i="24"/>
  <c r="E20" i="24"/>
  <c r="T20" i="24" s="1"/>
  <c r="U19" i="24"/>
  <c r="S19" i="24"/>
  <c r="R19" i="24"/>
  <c r="Q19" i="24"/>
  <c r="P19" i="24"/>
  <c r="E19" i="24"/>
  <c r="T19" i="24" s="1"/>
  <c r="O17" i="24"/>
  <c r="N17" i="24"/>
  <c r="M17" i="24"/>
  <c r="L17" i="24"/>
  <c r="K17" i="24"/>
  <c r="J17" i="24"/>
  <c r="I17" i="24"/>
  <c r="S17" i="24" s="1"/>
  <c r="H17" i="24"/>
  <c r="G17" i="24"/>
  <c r="F17" i="24"/>
  <c r="E17" i="24"/>
  <c r="C17" i="24"/>
  <c r="B17" i="24"/>
  <c r="U16" i="24"/>
  <c r="S16" i="24"/>
  <c r="R16" i="24"/>
  <c r="Q16" i="24"/>
  <c r="P16" i="24"/>
  <c r="E16" i="24"/>
  <c r="T16" i="24" s="1"/>
  <c r="S15" i="24"/>
  <c r="R15" i="24"/>
  <c r="Q15" i="24"/>
  <c r="P15" i="24"/>
  <c r="E15" i="24"/>
  <c r="U15" i="24" s="1"/>
  <c r="S14" i="24"/>
  <c r="R14" i="24"/>
  <c r="Q14" i="24"/>
  <c r="P14" i="24"/>
  <c r="E14" i="24"/>
  <c r="T13" i="24"/>
  <c r="S13" i="24"/>
  <c r="R13" i="24"/>
  <c r="Q13" i="24"/>
  <c r="P13" i="24"/>
  <c r="E13" i="24"/>
  <c r="U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U9" i="24"/>
  <c r="S9" i="24"/>
  <c r="R9" i="24"/>
  <c r="Q9" i="24"/>
  <c r="P9" i="24"/>
  <c r="E9" i="24"/>
  <c r="T9" i="24" s="1"/>
  <c r="U96" i="23"/>
  <c r="S96" i="23"/>
  <c r="R96" i="23"/>
  <c r="Q96" i="23"/>
  <c r="P96" i="23"/>
  <c r="E96" i="23"/>
  <c r="T96" i="23" s="1"/>
  <c r="S95" i="23"/>
  <c r="R95" i="23"/>
  <c r="Q95" i="23"/>
  <c r="P95" i="23"/>
  <c r="E95" i="23"/>
  <c r="U94" i="23"/>
  <c r="S94" i="23"/>
  <c r="R94" i="23"/>
  <c r="Q94" i="23"/>
  <c r="P94" i="23"/>
  <c r="E94" i="23"/>
  <c r="T94" i="23" s="1"/>
  <c r="U93" i="23"/>
  <c r="T93" i="23"/>
  <c r="S93" i="23"/>
  <c r="R93" i="23"/>
  <c r="Q93" i="23"/>
  <c r="P93" i="23"/>
  <c r="E93" i="23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U89" i="23"/>
  <c r="T89" i="23"/>
  <c r="S89" i="23"/>
  <c r="R89" i="23"/>
  <c r="Q89" i="23"/>
  <c r="P89" i="23"/>
  <c r="E89" i="23"/>
  <c r="S88" i="23"/>
  <c r="R88" i="23"/>
  <c r="Q88" i="23"/>
  <c r="P88" i="23"/>
  <c r="E88" i="23"/>
  <c r="O75" i="23"/>
  <c r="N75" i="23"/>
  <c r="M75" i="23"/>
  <c r="L75" i="23"/>
  <c r="K75" i="23"/>
  <c r="J75" i="23"/>
  <c r="I75" i="23"/>
  <c r="S75" i="23" s="1"/>
  <c r="H75" i="23"/>
  <c r="G75" i="23"/>
  <c r="F75" i="23"/>
  <c r="C75" i="23"/>
  <c r="B75" i="23"/>
  <c r="S74" i="23"/>
  <c r="R74" i="23"/>
  <c r="O74" i="23"/>
  <c r="N74" i="23"/>
  <c r="M74" i="23"/>
  <c r="L74" i="23"/>
  <c r="K74" i="23"/>
  <c r="J74" i="23"/>
  <c r="I74" i="23"/>
  <c r="H74" i="23"/>
  <c r="G74" i="23"/>
  <c r="F74" i="23"/>
  <c r="C74" i="23"/>
  <c r="B74" i="23"/>
  <c r="S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E73" i="23" s="1"/>
  <c r="S72" i="23"/>
  <c r="R72" i="23"/>
  <c r="Q72" i="23"/>
  <c r="P72" i="23"/>
  <c r="E72" i="23"/>
  <c r="S71" i="23"/>
  <c r="R71" i="23"/>
  <c r="Q71" i="23"/>
  <c r="U71" i="23" s="1"/>
  <c r="P71" i="23"/>
  <c r="E71" i="23"/>
  <c r="T71" i="23" s="1"/>
  <c r="O69" i="23"/>
  <c r="N69" i="23"/>
  <c r="M69" i="23"/>
  <c r="L69" i="23"/>
  <c r="K69" i="23"/>
  <c r="J69" i="23"/>
  <c r="I69" i="23"/>
  <c r="S69" i="23" s="1"/>
  <c r="H69" i="23"/>
  <c r="G69" i="23"/>
  <c r="F69" i="23"/>
  <c r="C69" i="23"/>
  <c r="B69" i="23"/>
  <c r="O68" i="23"/>
  <c r="N68" i="23"/>
  <c r="M68" i="23"/>
  <c r="L68" i="23"/>
  <c r="K68" i="23"/>
  <c r="J68" i="23"/>
  <c r="I68" i="23"/>
  <c r="H68" i="23"/>
  <c r="G68" i="23"/>
  <c r="F68" i="23"/>
  <c r="C68" i="23"/>
  <c r="B68" i="23"/>
  <c r="S67" i="23"/>
  <c r="R67" i="23"/>
  <c r="Q67" i="23"/>
  <c r="P67" i="23"/>
  <c r="E67" i="23"/>
  <c r="S66" i="23"/>
  <c r="R66" i="23"/>
  <c r="Q66" i="23"/>
  <c r="P66" i="23"/>
  <c r="E66" i="23"/>
  <c r="U66" i="23" s="1"/>
  <c r="S65" i="23"/>
  <c r="R65" i="23"/>
  <c r="Q65" i="23"/>
  <c r="P65" i="23"/>
  <c r="E65" i="23"/>
  <c r="T65" i="23" s="1"/>
  <c r="S64" i="23"/>
  <c r="R64" i="23"/>
  <c r="Q64" i="23"/>
  <c r="P64" i="23"/>
  <c r="E64" i="23"/>
  <c r="S63" i="23"/>
  <c r="R63" i="23"/>
  <c r="Q63" i="23"/>
  <c r="P63" i="23"/>
  <c r="E63" i="23"/>
  <c r="T63" i="23" s="1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S60" i="23"/>
  <c r="R60" i="23"/>
  <c r="Q60" i="23"/>
  <c r="P60" i="23"/>
  <c r="E60" i="23"/>
  <c r="U60" i="23" s="1"/>
  <c r="S59" i="23"/>
  <c r="R59" i="23"/>
  <c r="Q59" i="23"/>
  <c r="P59" i="23"/>
  <c r="E59" i="23"/>
  <c r="U59" i="23" s="1"/>
  <c r="S58" i="23"/>
  <c r="R58" i="23"/>
  <c r="Q58" i="23"/>
  <c r="P58" i="23"/>
  <c r="E58" i="23"/>
  <c r="S57" i="23"/>
  <c r="R57" i="23"/>
  <c r="Q57" i="23"/>
  <c r="P57" i="23"/>
  <c r="E57" i="23"/>
  <c r="T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U54" i="23"/>
  <c r="T54" i="23"/>
  <c r="S54" i="23"/>
  <c r="R54" i="23"/>
  <c r="Q54" i="23"/>
  <c r="P54" i="23"/>
  <c r="E54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T51" i="23" s="1"/>
  <c r="U50" i="23"/>
  <c r="T50" i="23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U46" i="23"/>
  <c r="T46" i="23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U44" i="23" s="1"/>
  <c r="O42" i="23"/>
  <c r="N42" i="23"/>
  <c r="M42" i="23"/>
  <c r="L42" i="23"/>
  <c r="K42" i="23"/>
  <c r="J42" i="23"/>
  <c r="I42" i="23"/>
  <c r="S42" i="23" s="1"/>
  <c r="H42" i="23"/>
  <c r="R42" i="23" s="1"/>
  <c r="G42" i="23"/>
  <c r="F42" i="23"/>
  <c r="C42" i="23"/>
  <c r="B42" i="23"/>
  <c r="E42" i="23" s="1"/>
  <c r="S41" i="23"/>
  <c r="R41" i="23"/>
  <c r="Q41" i="23"/>
  <c r="P41" i="23"/>
  <c r="E41" i="23"/>
  <c r="U41" i="23" s="1"/>
  <c r="U40" i="23"/>
  <c r="S40" i="23"/>
  <c r="R40" i="23"/>
  <c r="Q40" i="23"/>
  <c r="P40" i="23"/>
  <c r="E40" i="23"/>
  <c r="T40" i="23" s="1"/>
  <c r="S39" i="23"/>
  <c r="R39" i="23"/>
  <c r="Q39" i="23"/>
  <c r="P39" i="23"/>
  <c r="E39" i="23"/>
  <c r="U39" i="23" s="1"/>
  <c r="S38" i="23"/>
  <c r="R38" i="23"/>
  <c r="Q38" i="23"/>
  <c r="P38" i="23"/>
  <c r="E38" i="23"/>
  <c r="S37" i="23"/>
  <c r="R37" i="23"/>
  <c r="Q37" i="23"/>
  <c r="P37" i="23"/>
  <c r="E37" i="23"/>
  <c r="S35" i="23"/>
  <c r="O35" i="23"/>
  <c r="N35" i="23"/>
  <c r="M35" i="23"/>
  <c r="L35" i="23"/>
  <c r="K35" i="23"/>
  <c r="J35" i="23"/>
  <c r="I35" i="23"/>
  <c r="H35" i="23"/>
  <c r="R35" i="23" s="1"/>
  <c r="G35" i="23"/>
  <c r="F35" i="23"/>
  <c r="E35" i="23"/>
  <c r="C35" i="23"/>
  <c r="B35" i="23"/>
  <c r="S34" i="23"/>
  <c r="R34" i="23"/>
  <c r="Q34" i="23"/>
  <c r="P34" i="23"/>
  <c r="E34" i="23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S31" i="23"/>
  <c r="R31" i="23"/>
  <c r="Q31" i="23"/>
  <c r="P31" i="23"/>
  <c r="E31" i="23"/>
  <c r="S30" i="23"/>
  <c r="R30" i="23"/>
  <c r="Q30" i="23"/>
  <c r="P30" i="23"/>
  <c r="E30" i="23"/>
  <c r="T30" i="23" s="1"/>
  <c r="S29" i="23"/>
  <c r="R29" i="23"/>
  <c r="Q29" i="23"/>
  <c r="P29" i="23"/>
  <c r="E29" i="23"/>
  <c r="U29" i="23" s="1"/>
  <c r="U28" i="23"/>
  <c r="S28" i="23"/>
  <c r="R28" i="23"/>
  <c r="Q28" i="23"/>
  <c r="P28" i="23"/>
  <c r="E28" i="23"/>
  <c r="T28" i="23" s="1"/>
  <c r="O26" i="23"/>
  <c r="N26" i="23"/>
  <c r="M26" i="23"/>
  <c r="L26" i="23"/>
  <c r="K26" i="23"/>
  <c r="J26" i="23"/>
  <c r="I26" i="23"/>
  <c r="S26" i="23" s="1"/>
  <c r="H26" i="23"/>
  <c r="G26" i="23"/>
  <c r="F26" i="23"/>
  <c r="C26" i="23"/>
  <c r="B26" i="23"/>
  <c r="E26" i="23" s="1"/>
  <c r="S25" i="23"/>
  <c r="R25" i="23"/>
  <c r="Q25" i="23"/>
  <c r="P25" i="23"/>
  <c r="E25" i="23"/>
  <c r="U25" i="23" s="1"/>
  <c r="S24" i="23"/>
  <c r="R24" i="23"/>
  <c r="Q24" i="23"/>
  <c r="P24" i="23"/>
  <c r="E24" i="23"/>
  <c r="U24" i="23" s="1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T19" i="23" s="1"/>
  <c r="S17" i="23"/>
  <c r="O17" i="23"/>
  <c r="N17" i="23"/>
  <c r="M17" i="23"/>
  <c r="L17" i="23"/>
  <c r="K17" i="23"/>
  <c r="J17" i="23"/>
  <c r="I17" i="23"/>
  <c r="H17" i="23"/>
  <c r="R17" i="23" s="1"/>
  <c r="G17" i="23"/>
  <c r="F17" i="23"/>
  <c r="C17" i="23"/>
  <c r="B17" i="23"/>
  <c r="S16" i="23"/>
  <c r="R16" i="23"/>
  <c r="Q16" i="23"/>
  <c r="P16" i="23"/>
  <c r="E16" i="23"/>
  <c r="T16" i="23" s="1"/>
  <c r="U15" i="23"/>
  <c r="T15" i="23"/>
  <c r="S15" i="23"/>
  <c r="R15" i="23"/>
  <c r="Q15" i="23"/>
  <c r="P15" i="23"/>
  <c r="E15" i="23"/>
  <c r="S14" i="23"/>
  <c r="R14" i="23"/>
  <c r="Q14" i="23"/>
  <c r="P14" i="23"/>
  <c r="E14" i="23"/>
  <c r="T14" i="23" s="1"/>
  <c r="S13" i="23"/>
  <c r="R13" i="23"/>
  <c r="Q13" i="23"/>
  <c r="P13" i="23"/>
  <c r="E13" i="23"/>
  <c r="U13" i="23" s="1"/>
  <c r="S12" i="23"/>
  <c r="R12" i="23"/>
  <c r="Q12" i="23"/>
  <c r="P12" i="23"/>
  <c r="E12" i="23"/>
  <c r="T11" i="23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S96" i="22"/>
  <c r="R96" i="22"/>
  <c r="Q96" i="22"/>
  <c r="P96" i="22"/>
  <c r="E96" i="22"/>
  <c r="T96" i="22" s="1"/>
  <c r="S95" i="22"/>
  <c r="R95" i="22"/>
  <c r="Q95" i="22"/>
  <c r="P95" i="22"/>
  <c r="E95" i="22"/>
  <c r="U95" i="22" s="1"/>
  <c r="S94" i="22"/>
  <c r="R94" i="22"/>
  <c r="Q94" i="22"/>
  <c r="P94" i="22"/>
  <c r="E94" i="22"/>
  <c r="U94" i="22" s="1"/>
  <c r="S93" i="22"/>
  <c r="R93" i="22"/>
  <c r="Q93" i="22"/>
  <c r="P93" i="22"/>
  <c r="E93" i="22"/>
  <c r="U93" i="22" s="1"/>
  <c r="S92" i="22"/>
  <c r="R92" i="22"/>
  <c r="Q92" i="22"/>
  <c r="P92" i="22"/>
  <c r="E92" i="22"/>
  <c r="T92" i="22" s="1"/>
  <c r="U91" i="22"/>
  <c r="S91" i="22"/>
  <c r="R91" i="22"/>
  <c r="Q91" i="22"/>
  <c r="P91" i="22"/>
  <c r="E91" i="22"/>
  <c r="T91" i="22" s="1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S88" i="22"/>
  <c r="S87" i="22" s="1"/>
  <c r="R88" i="22"/>
  <c r="Q88" i="22"/>
  <c r="P88" i="22"/>
  <c r="E88" i="22"/>
  <c r="O75" i="22"/>
  <c r="N75" i="22"/>
  <c r="M75" i="22"/>
  <c r="L75" i="22"/>
  <c r="K75" i="22"/>
  <c r="J75" i="22"/>
  <c r="I75" i="22"/>
  <c r="S75" i="22" s="1"/>
  <c r="H75" i="22"/>
  <c r="R75" i="22" s="1"/>
  <c r="G75" i="22"/>
  <c r="F75" i="22"/>
  <c r="C75" i="22"/>
  <c r="B75" i="22"/>
  <c r="S74" i="22"/>
  <c r="O74" i="22"/>
  <c r="N74" i="22"/>
  <c r="M74" i="22"/>
  <c r="L74" i="22"/>
  <c r="K74" i="22"/>
  <c r="J74" i="22"/>
  <c r="I74" i="22"/>
  <c r="H74" i="22"/>
  <c r="R74" i="22" s="1"/>
  <c r="G74" i="22"/>
  <c r="F74" i="22"/>
  <c r="C74" i="22"/>
  <c r="B74" i="22"/>
  <c r="E74" i="22" s="1"/>
  <c r="R73" i="22"/>
  <c r="O73" i="22"/>
  <c r="N73" i="22"/>
  <c r="M73" i="22"/>
  <c r="L73" i="22"/>
  <c r="K73" i="22"/>
  <c r="J73" i="22"/>
  <c r="I73" i="22"/>
  <c r="S73" i="22" s="1"/>
  <c r="H73" i="22"/>
  <c r="P73" i="22" s="1"/>
  <c r="G73" i="22"/>
  <c r="F73" i="22"/>
  <c r="C73" i="22"/>
  <c r="B73" i="22"/>
  <c r="U72" i="22"/>
  <c r="S72" i="22"/>
  <c r="R72" i="22"/>
  <c r="Q72" i="22"/>
  <c r="P72" i="22"/>
  <c r="E72" i="22"/>
  <c r="T72" i="22" s="1"/>
  <c r="S71" i="22"/>
  <c r="R71" i="22"/>
  <c r="Q71" i="22"/>
  <c r="P71" i="22"/>
  <c r="E71" i="22"/>
  <c r="O69" i="22"/>
  <c r="N69" i="22"/>
  <c r="M69" i="22"/>
  <c r="L69" i="22"/>
  <c r="K69" i="22"/>
  <c r="J69" i="22"/>
  <c r="I69" i="22"/>
  <c r="S69" i="22" s="1"/>
  <c r="H69" i="22"/>
  <c r="R69" i="22" s="1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S67" i="22"/>
  <c r="R67" i="22"/>
  <c r="Q67" i="22"/>
  <c r="P67" i="22"/>
  <c r="E67" i="22"/>
  <c r="U67" i="22" s="1"/>
  <c r="S66" i="22"/>
  <c r="R66" i="22"/>
  <c r="Q66" i="22"/>
  <c r="P66" i="22"/>
  <c r="E66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U63" i="22"/>
  <c r="T63" i="22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S60" i="22"/>
  <c r="R60" i="22"/>
  <c r="Q60" i="22"/>
  <c r="P60" i="22"/>
  <c r="E60" i="22"/>
  <c r="T60" i="22" s="1"/>
  <c r="U59" i="22"/>
  <c r="T59" i="22"/>
  <c r="S59" i="22"/>
  <c r="R59" i="22"/>
  <c r="Q59" i="22"/>
  <c r="P59" i="22"/>
  <c r="E59" i="22"/>
  <c r="S58" i="22"/>
  <c r="R58" i="22"/>
  <c r="Q58" i="22"/>
  <c r="P58" i="22"/>
  <c r="E58" i="22"/>
  <c r="S57" i="22"/>
  <c r="R57" i="22"/>
  <c r="Q57" i="22"/>
  <c r="P57" i="22"/>
  <c r="E57" i="22"/>
  <c r="U57" i="22" s="1"/>
  <c r="O55" i="22"/>
  <c r="N55" i="22"/>
  <c r="M55" i="22"/>
  <c r="L55" i="22"/>
  <c r="K55" i="22"/>
  <c r="J55" i="22"/>
  <c r="I55" i="22"/>
  <c r="S55" i="22" s="1"/>
  <c r="H55" i="22"/>
  <c r="R55" i="22" s="1"/>
  <c r="G55" i="22"/>
  <c r="F55" i="22"/>
  <c r="C55" i="22"/>
  <c r="B55" i="22"/>
  <c r="S54" i="22"/>
  <c r="R54" i="22"/>
  <c r="Q54" i="22"/>
  <c r="P54" i="22"/>
  <c r="E54" i="22"/>
  <c r="U54" i="22" s="1"/>
  <c r="S53" i="22"/>
  <c r="R53" i="22"/>
  <c r="Q53" i="22"/>
  <c r="P53" i="22"/>
  <c r="E53" i="22"/>
  <c r="T53" i="22" s="1"/>
  <c r="T52" i="22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S49" i="22"/>
  <c r="R49" i="22"/>
  <c r="Q49" i="22"/>
  <c r="P49" i="22"/>
  <c r="E49" i="22"/>
  <c r="T49" i="22" s="1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U44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I42" i="22"/>
  <c r="S42" i="22" s="1"/>
  <c r="H42" i="22"/>
  <c r="R42" i="22" s="1"/>
  <c r="G42" i="22"/>
  <c r="F42" i="22"/>
  <c r="C42" i="22"/>
  <c r="B42" i="22"/>
  <c r="E42" i="22" s="1"/>
  <c r="S41" i="22"/>
  <c r="R41" i="22"/>
  <c r="Q41" i="22"/>
  <c r="P41" i="22"/>
  <c r="E41" i="22"/>
  <c r="U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U38" i="22" s="1"/>
  <c r="P38" i="22"/>
  <c r="E38" i="22"/>
  <c r="T37" i="22"/>
  <c r="S37" i="22"/>
  <c r="R37" i="22"/>
  <c r="Q37" i="22"/>
  <c r="P37" i="22"/>
  <c r="E37" i="22"/>
  <c r="O35" i="22"/>
  <c r="N35" i="22"/>
  <c r="M35" i="22"/>
  <c r="L35" i="22"/>
  <c r="K35" i="22"/>
  <c r="J35" i="22"/>
  <c r="I35" i="22"/>
  <c r="S35" i="22" s="1"/>
  <c r="H35" i="22"/>
  <c r="P35" i="22" s="1"/>
  <c r="G35" i="22"/>
  <c r="F35" i="22"/>
  <c r="C35" i="22"/>
  <c r="B35" i="22"/>
  <c r="E35" i="22" s="1"/>
  <c r="U34" i="22"/>
  <c r="T34" i="22"/>
  <c r="S34" i="22"/>
  <c r="R34" i="22"/>
  <c r="Q34" i="22"/>
  <c r="P34" i="22"/>
  <c r="E34" i="22"/>
  <c r="O32" i="22"/>
  <c r="N32" i="22"/>
  <c r="M32" i="22"/>
  <c r="L32" i="22"/>
  <c r="K32" i="22"/>
  <c r="J32" i="22"/>
  <c r="I32" i="22"/>
  <c r="H32" i="22"/>
  <c r="R32" i="22" s="1"/>
  <c r="G32" i="22"/>
  <c r="F32" i="22"/>
  <c r="C32" i="22"/>
  <c r="B32" i="22"/>
  <c r="E32" i="22" s="1"/>
  <c r="U31" i="22"/>
  <c r="S31" i="22"/>
  <c r="R31" i="22"/>
  <c r="Q31" i="22"/>
  <c r="P31" i="22"/>
  <c r="E31" i="22"/>
  <c r="T31" i="22" s="1"/>
  <c r="S30" i="22"/>
  <c r="R30" i="22"/>
  <c r="Q30" i="22"/>
  <c r="P30" i="22"/>
  <c r="E30" i="22"/>
  <c r="T30" i="22" s="1"/>
  <c r="S29" i="22"/>
  <c r="R29" i="22"/>
  <c r="Q29" i="22"/>
  <c r="P29" i="22"/>
  <c r="E29" i="22"/>
  <c r="U29" i="22" s="1"/>
  <c r="S28" i="22"/>
  <c r="R28" i="22"/>
  <c r="Q28" i="22"/>
  <c r="P28" i="22"/>
  <c r="E28" i="22"/>
  <c r="T28" i="22" s="1"/>
  <c r="O26" i="22"/>
  <c r="N26" i="22"/>
  <c r="M26" i="22"/>
  <c r="L26" i="22"/>
  <c r="K26" i="22"/>
  <c r="J26" i="22"/>
  <c r="I26" i="22"/>
  <c r="S26" i="22" s="1"/>
  <c r="H26" i="22"/>
  <c r="G26" i="22"/>
  <c r="F26" i="22"/>
  <c r="C26" i="22"/>
  <c r="B26" i="22"/>
  <c r="S25" i="22"/>
  <c r="R25" i="22"/>
  <c r="Q25" i="22"/>
  <c r="P25" i="22"/>
  <c r="E25" i="22"/>
  <c r="T25" i="22" s="1"/>
  <c r="S24" i="22"/>
  <c r="R24" i="22"/>
  <c r="Q24" i="22"/>
  <c r="P24" i="22"/>
  <c r="E24" i="22"/>
  <c r="U24" i="22" s="1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U19" i="22"/>
  <c r="S19" i="22"/>
  <c r="R19" i="22"/>
  <c r="Q19" i="22"/>
  <c r="P19" i="22"/>
  <c r="E19" i="22"/>
  <c r="T19" i="22" s="1"/>
  <c r="R17" i="22"/>
  <c r="O17" i="22"/>
  <c r="N17" i="22"/>
  <c r="M17" i="22"/>
  <c r="L17" i="22"/>
  <c r="K17" i="22"/>
  <c r="J17" i="22"/>
  <c r="I17" i="22"/>
  <c r="H17" i="22"/>
  <c r="G17" i="22"/>
  <c r="F17" i="22"/>
  <c r="C17" i="22"/>
  <c r="B17" i="22"/>
  <c r="E17" i="22" s="1"/>
  <c r="S16" i="22"/>
  <c r="R16" i="22"/>
  <c r="Q16" i="22"/>
  <c r="P16" i="22"/>
  <c r="E16" i="22"/>
  <c r="T16" i="22" s="1"/>
  <c r="S15" i="22"/>
  <c r="R15" i="22"/>
  <c r="Q15" i="22"/>
  <c r="P15" i="22"/>
  <c r="E15" i="22"/>
  <c r="S14" i="22"/>
  <c r="R14" i="22"/>
  <c r="Q14" i="22"/>
  <c r="P14" i="22"/>
  <c r="E14" i="22"/>
  <c r="U14" i="22" s="1"/>
  <c r="T13" i="22"/>
  <c r="S13" i="22"/>
  <c r="R13" i="22"/>
  <c r="Q13" i="22"/>
  <c r="P13" i="22"/>
  <c r="E13" i="22"/>
  <c r="U13" i="22" s="1"/>
  <c r="U12" i="22"/>
  <c r="S12" i="22"/>
  <c r="R12" i="22"/>
  <c r="Q12" i="22"/>
  <c r="P12" i="22"/>
  <c r="E12" i="22"/>
  <c r="T12" i="22" s="1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S9" i="22"/>
  <c r="R9" i="22"/>
  <c r="Q9" i="22"/>
  <c r="P9" i="22"/>
  <c r="E9" i="22"/>
  <c r="U96" i="21"/>
  <c r="S96" i="21"/>
  <c r="R96" i="21"/>
  <c r="Q96" i="21"/>
  <c r="P96" i="21"/>
  <c r="E96" i="21"/>
  <c r="T96" i="21" s="1"/>
  <c r="U95" i="21"/>
  <c r="T95" i="21"/>
  <c r="S95" i="21"/>
  <c r="R95" i="21"/>
  <c r="Q95" i="21"/>
  <c r="P95" i="21"/>
  <c r="E95" i="21"/>
  <c r="S94" i="21"/>
  <c r="R94" i="21"/>
  <c r="Q94" i="21"/>
  <c r="P94" i="21"/>
  <c r="E94" i="21"/>
  <c r="U94" i="21" s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U91" i="21"/>
  <c r="T91" i="21"/>
  <c r="S91" i="21"/>
  <c r="R91" i="21"/>
  <c r="Q91" i="21"/>
  <c r="P91" i="21"/>
  <c r="E91" i="2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Q87" i="21" s="1"/>
  <c r="P88" i="21"/>
  <c r="E88" i="21"/>
  <c r="U88" i="21" s="1"/>
  <c r="O75" i="21"/>
  <c r="N75" i="21"/>
  <c r="M75" i="21"/>
  <c r="L75" i="21"/>
  <c r="K75" i="21"/>
  <c r="J75" i="21"/>
  <c r="I75" i="21"/>
  <c r="H75" i="21"/>
  <c r="G75" i="21"/>
  <c r="F75" i="21"/>
  <c r="C75" i="21"/>
  <c r="B75" i="21"/>
  <c r="O74" i="21"/>
  <c r="N74" i="21"/>
  <c r="M74" i="21"/>
  <c r="L74" i="21"/>
  <c r="K74" i="21"/>
  <c r="J74" i="21"/>
  <c r="I74" i="21"/>
  <c r="H74" i="21"/>
  <c r="R74" i="21" s="1"/>
  <c r="G74" i="21"/>
  <c r="F74" i="21"/>
  <c r="C74" i="21"/>
  <c r="B74" i="21"/>
  <c r="E74" i="21" s="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E73" i="21" s="1"/>
  <c r="B73" i="21"/>
  <c r="S72" i="21"/>
  <c r="R72" i="21"/>
  <c r="Q72" i="21"/>
  <c r="P72" i="21"/>
  <c r="E72" i="21"/>
  <c r="U72" i="21" s="1"/>
  <c r="S71" i="21"/>
  <c r="R71" i="21"/>
  <c r="Q71" i="21"/>
  <c r="P71" i="21"/>
  <c r="E71" i="21"/>
  <c r="O69" i="21"/>
  <c r="N69" i="21"/>
  <c r="M69" i="21"/>
  <c r="L69" i="21"/>
  <c r="K69" i="21"/>
  <c r="J69" i="21"/>
  <c r="I69" i="21"/>
  <c r="S69" i="21" s="1"/>
  <c r="H69" i="21"/>
  <c r="R69" i="21" s="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E68" i="21" s="1"/>
  <c r="B68" i="21"/>
  <c r="S67" i="21"/>
  <c r="R67" i="21"/>
  <c r="Q67" i="21"/>
  <c r="P67" i="21"/>
  <c r="E67" i="21"/>
  <c r="U67" i="21" s="1"/>
  <c r="S66" i="21"/>
  <c r="R66" i="21"/>
  <c r="Q66" i="21"/>
  <c r="P66" i="21"/>
  <c r="E66" i="21"/>
  <c r="U66" i="21" s="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E61" i="21" s="1"/>
  <c r="U60" i="21"/>
  <c r="S60" i="21"/>
  <c r="R60" i="21"/>
  <c r="Q60" i="21"/>
  <c r="P60" i="21"/>
  <c r="E60" i="21"/>
  <c r="T60" i="21" s="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R55" i="21" s="1"/>
  <c r="G55" i="21"/>
  <c r="F55" i="21"/>
  <c r="C55" i="21"/>
  <c r="B55" i="21"/>
  <c r="S54" i="21"/>
  <c r="R54" i="21"/>
  <c r="Q54" i="21"/>
  <c r="P54" i="21"/>
  <c r="E54" i="21"/>
  <c r="U54" i="21" s="1"/>
  <c r="S53" i="21"/>
  <c r="R53" i="21"/>
  <c r="Q53" i="21"/>
  <c r="P53" i="21"/>
  <c r="E53" i="21"/>
  <c r="T53" i="21" s="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U44" i="21"/>
  <c r="T44" i="21"/>
  <c r="S44" i="21"/>
  <c r="R44" i="21"/>
  <c r="Q44" i="21"/>
  <c r="P44" i="21"/>
  <c r="E44" i="21"/>
  <c r="O42" i="21"/>
  <c r="N42" i="21"/>
  <c r="M42" i="21"/>
  <c r="L42" i="21"/>
  <c r="K42" i="21"/>
  <c r="J42" i="21"/>
  <c r="I42" i="21"/>
  <c r="S42" i="21" s="1"/>
  <c r="H42" i="21"/>
  <c r="G42" i="21"/>
  <c r="F42" i="21"/>
  <c r="E42" i="21"/>
  <c r="C42" i="21"/>
  <c r="B42" i="21"/>
  <c r="S41" i="21"/>
  <c r="R41" i="21"/>
  <c r="Q41" i="21"/>
  <c r="P41" i="21"/>
  <c r="E41" i="21"/>
  <c r="S40" i="21"/>
  <c r="R40" i="21"/>
  <c r="Q40" i="21"/>
  <c r="P40" i="21"/>
  <c r="E40" i="21"/>
  <c r="U40" i="21" s="1"/>
  <c r="T39" i="21"/>
  <c r="S39" i="21"/>
  <c r="R39" i="21"/>
  <c r="Q39" i="21"/>
  <c r="P39" i="21"/>
  <c r="E39" i="21"/>
  <c r="U39" i="21" s="1"/>
  <c r="S38" i="21"/>
  <c r="R38" i="21"/>
  <c r="Q38" i="21"/>
  <c r="P38" i="21"/>
  <c r="T38" i="21" s="1"/>
  <c r="E38" i="21"/>
  <c r="U38" i="21" s="1"/>
  <c r="S37" i="21"/>
  <c r="R37" i="21"/>
  <c r="Q37" i="21"/>
  <c r="U37" i="21" s="1"/>
  <c r="P37" i="21"/>
  <c r="T37" i="21" s="1"/>
  <c r="E37" i="21"/>
  <c r="O35" i="21"/>
  <c r="N35" i="21"/>
  <c r="M35" i="21"/>
  <c r="L35" i="21"/>
  <c r="K35" i="21"/>
  <c r="J35" i="21"/>
  <c r="I35" i="21"/>
  <c r="S35" i="21" s="1"/>
  <c r="H35" i="21"/>
  <c r="G35" i="21"/>
  <c r="F35" i="21"/>
  <c r="E35" i="21"/>
  <c r="C35" i="21"/>
  <c r="B35" i="21"/>
  <c r="S34" i="21"/>
  <c r="R34" i="21"/>
  <c r="Q34" i="21"/>
  <c r="P34" i="21"/>
  <c r="E34" i="21"/>
  <c r="T34" i="21" s="1"/>
  <c r="O32" i="21"/>
  <c r="N32" i="21"/>
  <c r="M32" i="21"/>
  <c r="L32" i="21"/>
  <c r="K32" i="21"/>
  <c r="J32" i="21"/>
  <c r="I32" i="21"/>
  <c r="S32" i="21" s="1"/>
  <c r="H32" i="21"/>
  <c r="G32" i="21"/>
  <c r="F32" i="21"/>
  <c r="E32" i="21"/>
  <c r="C32" i="21"/>
  <c r="B32" i="21"/>
  <c r="U31" i="21"/>
  <c r="S31" i="21"/>
  <c r="R31" i="21"/>
  <c r="Q31" i="21"/>
  <c r="P31" i="21"/>
  <c r="E31" i="21"/>
  <c r="T31" i="21" s="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U28" i="21"/>
  <c r="S28" i="21"/>
  <c r="R28" i="21"/>
  <c r="Q28" i="21"/>
  <c r="P28" i="21"/>
  <c r="E28" i="21"/>
  <c r="T28" i="21" s="1"/>
  <c r="O26" i="21"/>
  <c r="N26" i="21"/>
  <c r="M26" i="21"/>
  <c r="L26" i="21"/>
  <c r="K26" i="21"/>
  <c r="J26" i="21"/>
  <c r="I26" i="21"/>
  <c r="H26" i="21"/>
  <c r="G26" i="21"/>
  <c r="F26" i="21"/>
  <c r="C26" i="21"/>
  <c r="B26" i="2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S23" i="21"/>
  <c r="R23" i="21"/>
  <c r="Q23" i="21"/>
  <c r="P23" i="21"/>
  <c r="E23" i="21"/>
  <c r="U23" i="21" s="1"/>
  <c r="S22" i="21"/>
  <c r="R22" i="21"/>
  <c r="Q22" i="21"/>
  <c r="P22" i="21"/>
  <c r="E22" i="21"/>
  <c r="U21" i="21"/>
  <c r="T21" i="21"/>
  <c r="S21" i="21"/>
  <c r="R21" i="21"/>
  <c r="Q21" i="21"/>
  <c r="P21" i="21"/>
  <c r="E21" i="21"/>
  <c r="U20" i="21"/>
  <c r="T20" i="21"/>
  <c r="S20" i="21"/>
  <c r="R20" i="21"/>
  <c r="Q20" i="21"/>
  <c r="P20" i="21"/>
  <c r="E20" i="21"/>
  <c r="S19" i="21"/>
  <c r="R19" i="21"/>
  <c r="Q19" i="21"/>
  <c r="P19" i="21"/>
  <c r="E19" i="21"/>
  <c r="U19" i="21" s="1"/>
  <c r="O17" i="21"/>
  <c r="N17" i="21"/>
  <c r="M17" i="21"/>
  <c r="L17" i="21"/>
  <c r="K17" i="21"/>
  <c r="J17" i="21"/>
  <c r="I17" i="21"/>
  <c r="S17" i="21" s="1"/>
  <c r="H17" i="21"/>
  <c r="R17" i="21" s="1"/>
  <c r="G17" i="21"/>
  <c r="F17" i="21"/>
  <c r="C17" i="21"/>
  <c r="E17" i="21" s="1"/>
  <c r="B17" i="21"/>
  <c r="S16" i="21"/>
  <c r="R16" i="21"/>
  <c r="Q16" i="21"/>
  <c r="P16" i="21"/>
  <c r="E16" i="21"/>
  <c r="U16" i="21" s="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U9" i="21"/>
  <c r="T9" i="21"/>
  <c r="S9" i="21"/>
  <c r="R9" i="21"/>
  <c r="Q9" i="21"/>
  <c r="P9" i="21"/>
  <c r="E9" i="21"/>
  <c r="S96" i="20"/>
  <c r="R96" i="20"/>
  <c r="Q96" i="20"/>
  <c r="P96" i="20"/>
  <c r="E96" i="20"/>
  <c r="U96" i="20" s="1"/>
  <c r="S95" i="20"/>
  <c r="R95" i="20"/>
  <c r="Q95" i="20"/>
  <c r="P95" i="20"/>
  <c r="E95" i="20"/>
  <c r="U95" i="20" s="1"/>
  <c r="U94" i="20"/>
  <c r="S94" i="20"/>
  <c r="R94" i="20"/>
  <c r="Q94" i="20"/>
  <c r="P94" i="20"/>
  <c r="E94" i="20"/>
  <c r="T94" i="20" s="1"/>
  <c r="U93" i="20"/>
  <c r="T93" i="20"/>
  <c r="S93" i="20"/>
  <c r="R93" i="20"/>
  <c r="Q93" i="20"/>
  <c r="P93" i="20"/>
  <c r="E93" i="20"/>
  <c r="S92" i="20"/>
  <c r="R92" i="20"/>
  <c r="Q92" i="20"/>
  <c r="P92" i="20"/>
  <c r="E92" i="20"/>
  <c r="U92" i="20" s="1"/>
  <c r="S91" i="20"/>
  <c r="R91" i="20"/>
  <c r="Q91" i="20"/>
  <c r="P91" i="20"/>
  <c r="E91" i="20"/>
  <c r="T90" i="20"/>
  <c r="S90" i="20"/>
  <c r="R90" i="20"/>
  <c r="Q90" i="20"/>
  <c r="P90" i="20"/>
  <c r="E90" i="20"/>
  <c r="U90" i="20" s="1"/>
  <c r="U89" i="20"/>
  <c r="S89" i="20"/>
  <c r="R89" i="20"/>
  <c r="Q89" i="20"/>
  <c r="P89" i="20"/>
  <c r="E89" i="20"/>
  <c r="T89" i="20" s="1"/>
  <c r="S88" i="20"/>
  <c r="R88" i="20"/>
  <c r="Q88" i="20"/>
  <c r="P88" i="20"/>
  <c r="E88" i="20"/>
  <c r="O75" i="20"/>
  <c r="N75" i="20"/>
  <c r="M75" i="20"/>
  <c r="L75" i="20"/>
  <c r="K75" i="20"/>
  <c r="J75" i="20"/>
  <c r="I75" i="20"/>
  <c r="S75" i="20" s="1"/>
  <c r="H75" i="20"/>
  <c r="R75" i="20" s="1"/>
  <c r="G75" i="20"/>
  <c r="F75" i="20"/>
  <c r="C75" i="20"/>
  <c r="B75" i="20"/>
  <c r="O74" i="20"/>
  <c r="N74" i="20"/>
  <c r="M74" i="20"/>
  <c r="L74" i="20"/>
  <c r="K74" i="20"/>
  <c r="J74" i="20"/>
  <c r="I74" i="20"/>
  <c r="S74" i="20" s="1"/>
  <c r="H74" i="20"/>
  <c r="R74" i="20" s="1"/>
  <c r="G74" i="20"/>
  <c r="F74" i="20"/>
  <c r="C74" i="20"/>
  <c r="B74" i="20"/>
  <c r="E74" i="20" s="1"/>
  <c r="S73" i="20"/>
  <c r="R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S72" i="20"/>
  <c r="R72" i="20"/>
  <c r="Q72" i="20"/>
  <c r="P72" i="20"/>
  <c r="E72" i="20"/>
  <c r="T72" i="20" s="1"/>
  <c r="S71" i="20"/>
  <c r="R71" i="20"/>
  <c r="Q71" i="20"/>
  <c r="P71" i="20"/>
  <c r="E71" i="20"/>
  <c r="T71" i="20" s="1"/>
  <c r="O69" i="20"/>
  <c r="N69" i="20"/>
  <c r="M69" i="20"/>
  <c r="L69" i="20"/>
  <c r="K69" i="20"/>
  <c r="J69" i="20"/>
  <c r="I69" i="20"/>
  <c r="S69" i="20" s="1"/>
  <c r="H69" i="20"/>
  <c r="R69" i="20" s="1"/>
  <c r="G69" i="20"/>
  <c r="F69" i="20"/>
  <c r="C69" i="20"/>
  <c r="B69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U67" i="20"/>
  <c r="T67" i="20"/>
  <c r="S67" i="20"/>
  <c r="R67" i="20"/>
  <c r="Q67" i="20"/>
  <c r="P67" i="20"/>
  <c r="E67" i="20"/>
  <c r="S66" i="20"/>
  <c r="R66" i="20"/>
  <c r="Q66" i="20"/>
  <c r="P66" i="20"/>
  <c r="E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H61" i="20"/>
  <c r="C61" i="20"/>
  <c r="B61" i="20"/>
  <c r="S60" i="20"/>
  <c r="R60" i="20"/>
  <c r="Q60" i="20"/>
  <c r="P60" i="20"/>
  <c r="E60" i="20"/>
  <c r="U60" i="20" s="1"/>
  <c r="S59" i="20"/>
  <c r="R59" i="20"/>
  <c r="Q59" i="20"/>
  <c r="P59" i="20"/>
  <c r="E59" i="20"/>
  <c r="U59" i="20" s="1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E55" i="20" s="1"/>
  <c r="B55" i="20"/>
  <c r="T54" i="20"/>
  <c r="S54" i="20"/>
  <c r="R54" i="20"/>
  <c r="Q54" i="20"/>
  <c r="P54" i="20"/>
  <c r="E54" i="20"/>
  <c r="U54" i="20" s="1"/>
  <c r="S53" i="20"/>
  <c r="R53" i="20"/>
  <c r="Q53" i="20"/>
  <c r="P53" i="20"/>
  <c r="E53" i="20"/>
  <c r="U53" i="20" s="1"/>
  <c r="S52" i="20"/>
  <c r="R52" i="20"/>
  <c r="Q52" i="20"/>
  <c r="P52" i="20"/>
  <c r="E52" i="20"/>
  <c r="U52" i="20" s="1"/>
  <c r="S51" i="20"/>
  <c r="R51" i="20"/>
  <c r="Q51" i="20"/>
  <c r="P51" i="20"/>
  <c r="E51" i="20"/>
  <c r="T51" i="20" s="1"/>
  <c r="S50" i="20"/>
  <c r="R50" i="20"/>
  <c r="Q50" i="20"/>
  <c r="P50" i="20"/>
  <c r="E50" i="20"/>
  <c r="S49" i="20"/>
  <c r="R49" i="20"/>
  <c r="Q49" i="20"/>
  <c r="P49" i="20"/>
  <c r="E49" i="20"/>
  <c r="U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T46" i="20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R42" i="20" s="1"/>
  <c r="G42" i="20"/>
  <c r="F42" i="20"/>
  <c r="C42" i="20"/>
  <c r="B42" i="20"/>
  <c r="E42" i="20" s="1"/>
  <c r="S41" i="20"/>
  <c r="R41" i="20"/>
  <c r="Q41" i="20"/>
  <c r="P41" i="20"/>
  <c r="E41" i="20"/>
  <c r="U41" i="20" s="1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S35" i="20"/>
  <c r="O35" i="20"/>
  <c r="N35" i="20"/>
  <c r="M35" i="20"/>
  <c r="L35" i="20"/>
  <c r="K35" i="20"/>
  <c r="J35" i="20"/>
  <c r="I35" i="20"/>
  <c r="H35" i="20"/>
  <c r="R35" i="20" s="1"/>
  <c r="G35" i="20"/>
  <c r="F35" i="20"/>
  <c r="C35" i="20"/>
  <c r="B35" i="20"/>
  <c r="S34" i="20"/>
  <c r="R34" i="20"/>
  <c r="Q34" i="20"/>
  <c r="P34" i="20"/>
  <c r="E34" i="20"/>
  <c r="S32" i="20"/>
  <c r="O32" i="20"/>
  <c r="N32" i="20"/>
  <c r="M32" i="20"/>
  <c r="L32" i="20"/>
  <c r="K32" i="20"/>
  <c r="J32" i="20"/>
  <c r="I32" i="20"/>
  <c r="H32" i="20"/>
  <c r="R32" i="20" s="1"/>
  <c r="G32" i="20"/>
  <c r="F32" i="20"/>
  <c r="C32" i="20"/>
  <c r="B32" i="20"/>
  <c r="E32" i="20" s="1"/>
  <c r="T31" i="20"/>
  <c r="S31" i="20"/>
  <c r="R31" i="20"/>
  <c r="Q31" i="20"/>
  <c r="P31" i="20"/>
  <c r="E31" i="20"/>
  <c r="U31" i="20" s="1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S26" i="20" s="1"/>
  <c r="H26" i="20"/>
  <c r="R26" i="20" s="1"/>
  <c r="G26" i="20"/>
  <c r="F26" i="20"/>
  <c r="C26" i="20"/>
  <c r="E26" i="20" s="1"/>
  <c r="B26" i="20"/>
  <c r="S25" i="20"/>
  <c r="R25" i="20"/>
  <c r="Q25" i="20"/>
  <c r="P25" i="20"/>
  <c r="E25" i="20"/>
  <c r="U25" i="20" s="1"/>
  <c r="S24" i="20"/>
  <c r="R24" i="20"/>
  <c r="Q24" i="20"/>
  <c r="P24" i="20"/>
  <c r="E24" i="20"/>
  <c r="U24" i="20" s="1"/>
  <c r="S23" i="20"/>
  <c r="R23" i="20"/>
  <c r="Q23" i="20"/>
  <c r="P23" i="20"/>
  <c r="E23" i="20"/>
  <c r="T23" i="20" s="1"/>
  <c r="S22" i="20"/>
  <c r="R22" i="20"/>
  <c r="Q22" i="20"/>
  <c r="P22" i="20"/>
  <c r="E22" i="20"/>
  <c r="S21" i="20"/>
  <c r="R21" i="20"/>
  <c r="Q21" i="20"/>
  <c r="P21" i="20"/>
  <c r="E21" i="20"/>
  <c r="U21" i="20" s="1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O17" i="20"/>
  <c r="N17" i="20"/>
  <c r="M17" i="20"/>
  <c r="L17" i="20"/>
  <c r="K17" i="20"/>
  <c r="J17" i="20"/>
  <c r="I17" i="20"/>
  <c r="H17" i="20"/>
  <c r="G17" i="20"/>
  <c r="F17" i="20"/>
  <c r="C17" i="20"/>
  <c r="B17" i="20"/>
  <c r="E17" i="20" s="1"/>
  <c r="U16" i="20"/>
  <c r="T16" i="20"/>
  <c r="S16" i="20"/>
  <c r="R16" i="20"/>
  <c r="Q16" i="20"/>
  <c r="P16" i="20"/>
  <c r="E16" i="20"/>
  <c r="U15" i="20"/>
  <c r="T15" i="20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U11" i="20"/>
  <c r="T11" i="20"/>
  <c r="S11" i="20"/>
  <c r="R11" i="20"/>
  <c r="Q11" i="20"/>
  <c r="P11" i="20"/>
  <c r="E11" i="20"/>
  <c r="S10" i="20"/>
  <c r="R10" i="20"/>
  <c r="Q10" i="20"/>
  <c r="P10" i="20"/>
  <c r="E10" i="20"/>
  <c r="T9" i="20"/>
  <c r="S9" i="20"/>
  <c r="R9" i="20"/>
  <c r="Q9" i="20"/>
  <c r="P9" i="20"/>
  <c r="E9" i="20"/>
  <c r="U9" i="20" s="1"/>
  <c r="S96" i="19"/>
  <c r="R96" i="19"/>
  <c r="Q96" i="19"/>
  <c r="P96" i="19"/>
  <c r="E96" i="19"/>
  <c r="S95" i="19"/>
  <c r="R95" i="19"/>
  <c r="Q95" i="19"/>
  <c r="P95" i="19"/>
  <c r="E95" i="19"/>
  <c r="T95" i="19" s="1"/>
  <c r="S94" i="19"/>
  <c r="R94" i="19"/>
  <c r="Q94" i="19"/>
  <c r="P94" i="19"/>
  <c r="E94" i="19"/>
  <c r="U94" i="19" s="1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O75" i="19"/>
  <c r="N75" i="19"/>
  <c r="M75" i="19"/>
  <c r="L75" i="19"/>
  <c r="K75" i="19"/>
  <c r="J75" i="19"/>
  <c r="I75" i="19"/>
  <c r="H75" i="19"/>
  <c r="G75" i="19"/>
  <c r="F75" i="19"/>
  <c r="C75" i="19"/>
  <c r="B75" i="19"/>
  <c r="S74" i="19"/>
  <c r="O74" i="19"/>
  <c r="N74" i="19"/>
  <c r="M74" i="19"/>
  <c r="L74" i="19"/>
  <c r="K74" i="19"/>
  <c r="J74" i="19"/>
  <c r="I74" i="19"/>
  <c r="H74" i="19"/>
  <c r="R74" i="19" s="1"/>
  <c r="G74" i="19"/>
  <c r="F74" i="19"/>
  <c r="C74" i="19"/>
  <c r="B74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H69" i="19"/>
  <c r="R69" i="19" s="1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S67" i="19"/>
  <c r="R67" i="19"/>
  <c r="Q67" i="19"/>
  <c r="P67" i="19"/>
  <c r="E67" i="19"/>
  <c r="U67" i="19" s="1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S63" i="19"/>
  <c r="R63" i="19"/>
  <c r="Q63" i="19"/>
  <c r="P63" i="19"/>
  <c r="E63" i="19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T60" i="19" s="1"/>
  <c r="S59" i="19"/>
  <c r="R59" i="19"/>
  <c r="Q59" i="19"/>
  <c r="P59" i="19"/>
  <c r="E59" i="19"/>
  <c r="T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R55" i="19" s="1"/>
  <c r="G55" i="19"/>
  <c r="F55" i="19"/>
  <c r="C55" i="19"/>
  <c r="B55" i="19"/>
  <c r="S54" i="19"/>
  <c r="R54" i="19"/>
  <c r="Q54" i="19"/>
  <c r="P54" i="19"/>
  <c r="E54" i="19"/>
  <c r="U54" i="19" s="1"/>
  <c r="U53" i="19"/>
  <c r="T53" i="19"/>
  <c r="S53" i="19"/>
  <c r="R53" i="19"/>
  <c r="Q53" i="19"/>
  <c r="P53" i="19"/>
  <c r="E53" i="19"/>
  <c r="U52" i="19"/>
  <c r="T52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U44" i="19"/>
  <c r="S44" i="19"/>
  <c r="R44" i="19"/>
  <c r="Q44" i="19"/>
  <c r="P44" i="19"/>
  <c r="E44" i="19"/>
  <c r="T44" i="19" s="1"/>
  <c r="O42" i="19"/>
  <c r="N42" i="19"/>
  <c r="M42" i="19"/>
  <c r="L42" i="19"/>
  <c r="K42" i="19"/>
  <c r="J42" i="19"/>
  <c r="I42" i="19"/>
  <c r="S42" i="19" s="1"/>
  <c r="H42" i="19"/>
  <c r="G42" i="19"/>
  <c r="F42" i="19"/>
  <c r="C42" i="19"/>
  <c r="B42" i="19"/>
  <c r="U41" i="19"/>
  <c r="T41" i="19"/>
  <c r="S41" i="19"/>
  <c r="R41" i="19"/>
  <c r="Q41" i="19"/>
  <c r="P41" i="19"/>
  <c r="E41" i="19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R35" i="19"/>
  <c r="O35" i="19"/>
  <c r="N35" i="19"/>
  <c r="M35" i="19"/>
  <c r="L35" i="19"/>
  <c r="K35" i="19"/>
  <c r="J35" i="19"/>
  <c r="I35" i="19"/>
  <c r="S35" i="19" s="1"/>
  <c r="H35" i="19"/>
  <c r="G35" i="19"/>
  <c r="F35" i="19"/>
  <c r="E35" i="19"/>
  <c r="C35" i="19"/>
  <c r="B35" i="19"/>
  <c r="S34" i="19"/>
  <c r="R34" i="19"/>
  <c r="Q34" i="19"/>
  <c r="P34" i="19"/>
  <c r="E34" i="19"/>
  <c r="U34" i="19" s="1"/>
  <c r="O32" i="19"/>
  <c r="N32" i="19"/>
  <c r="M32" i="19"/>
  <c r="L32" i="19"/>
  <c r="K32" i="19"/>
  <c r="J32" i="19"/>
  <c r="I32" i="19"/>
  <c r="S32" i="19" s="1"/>
  <c r="H32" i="19"/>
  <c r="G32" i="19"/>
  <c r="F32" i="19"/>
  <c r="C32" i="19"/>
  <c r="B32" i="19"/>
  <c r="E32" i="19" s="1"/>
  <c r="S31" i="19"/>
  <c r="R31" i="19"/>
  <c r="Q31" i="19"/>
  <c r="P31" i="19"/>
  <c r="E31" i="19"/>
  <c r="S30" i="19"/>
  <c r="R30" i="19"/>
  <c r="Q30" i="19"/>
  <c r="P30" i="19"/>
  <c r="E30" i="19"/>
  <c r="U30" i="19" s="1"/>
  <c r="S29" i="19"/>
  <c r="R29" i="19"/>
  <c r="Q29" i="19"/>
  <c r="P29" i="19"/>
  <c r="E29" i="19"/>
  <c r="U29" i="19" s="1"/>
  <c r="U28" i="19"/>
  <c r="T28" i="19"/>
  <c r="S28" i="19"/>
  <c r="R28" i="19"/>
  <c r="Q28" i="19"/>
  <c r="P28" i="19"/>
  <c r="E28" i="19"/>
  <c r="O26" i="19"/>
  <c r="N26" i="19"/>
  <c r="M26" i="19"/>
  <c r="L26" i="19"/>
  <c r="K26" i="19"/>
  <c r="J26" i="19"/>
  <c r="I26" i="19"/>
  <c r="H26" i="19"/>
  <c r="G26" i="19"/>
  <c r="F26" i="19"/>
  <c r="C26" i="19"/>
  <c r="B26" i="19"/>
  <c r="U25" i="19"/>
  <c r="S25" i="19"/>
  <c r="R25" i="19"/>
  <c r="Q25" i="19"/>
  <c r="P25" i="19"/>
  <c r="E25" i="19"/>
  <c r="T25" i="19" s="1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O17" i="19"/>
  <c r="N17" i="19"/>
  <c r="M17" i="19"/>
  <c r="L17" i="19"/>
  <c r="K17" i="19"/>
  <c r="J17" i="19"/>
  <c r="I17" i="19"/>
  <c r="S17" i="19" s="1"/>
  <c r="H17" i="19"/>
  <c r="R17" i="19" s="1"/>
  <c r="G17" i="19"/>
  <c r="F17" i="19"/>
  <c r="C17" i="19"/>
  <c r="E17" i="19" s="1"/>
  <c r="B17" i="19"/>
  <c r="S16" i="19"/>
  <c r="R16" i="19"/>
  <c r="Q16" i="19"/>
  <c r="P16" i="19"/>
  <c r="E16" i="19"/>
  <c r="U16" i="19" s="1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U13" i="19"/>
  <c r="T13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T10" i="19" s="1"/>
  <c r="U9" i="19"/>
  <c r="T9" i="19"/>
  <c r="S9" i="19"/>
  <c r="R9" i="19"/>
  <c r="Q9" i="19"/>
  <c r="P9" i="19"/>
  <c r="E9" i="19"/>
  <c r="S96" i="18"/>
  <c r="R96" i="18"/>
  <c r="Q96" i="18"/>
  <c r="P96" i="18"/>
  <c r="E96" i="18"/>
  <c r="U96" i="18" s="1"/>
  <c r="S95" i="18"/>
  <c r="R95" i="18"/>
  <c r="Q95" i="18"/>
  <c r="P95" i="18"/>
  <c r="E95" i="18"/>
  <c r="U95" i="18" s="1"/>
  <c r="U94" i="18"/>
  <c r="S94" i="18"/>
  <c r="R94" i="18"/>
  <c r="Q94" i="18"/>
  <c r="P94" i="18"/>
  <c r="E94" i="18"/>
  <c r="T94" i="18" s="1"/>
  <c r="U93" i="18"/>
  <c r="T93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U89" i="18"/>
  <c r="T89" i="18"/>
  <c r="S89" i="18"/>
  <c r="R89" i="18"/>
  <c r="Q89" i="18"/>
  <c r="P89" i="18"/>
  <c r="E89" i="18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S75" i="18" s="1"/>
  <c r="H75" i="18"/>
  <c r="R75" i="18" s="1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G74" i="18"/>
  <c r="F74" i="18"/>
  <c r="C74" i="18"/>
  <c r="B74" i="18"/>
  <c r="R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E73" i="18" s="1"/>
  <c r="S72" i="18"/>
  <c r="R72" i="18"/>
  <c r="Q72" i="18"/>
  <c r="U72" i="18" s="1"/>
  <c r="P72" i="18"/>
  <c r="E72" i="18"/>
  <c r="U71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G69" i="18"/>
  <c r="F69" i="18"/>
  <c r="C69" i="18"/>
  <c r="B69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U67" i="18"/>
  <c r="S67" i="18"/>
  <c r="R67" i="18"/>
  <c r="Q67" i="18"/>
  <c r="P67" i="18"/>
  <c r="E67" i="18"/>
  <c r="T67" i="18" s="1"/>
  <c r="U66" i="18"/>
  <c r="T66" i="18"/>
  <c r="S66" i="18"/>
  <c r="R66" i="18"/>
  <c r="Q66" i="18"/>
  <c r="P66" i="18"/>
  <c r="E66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S55" i="18" s="1"/>
  <c r="H55" i="18"/>
  <c r="G55" i="18"/>
  <c r="F55" i="18"/>
  <c r="C55" i="18"/>
  <c r="B55" i="18"/>
  <c r="S54" i="18"/>
  <c r="R54" i="18"/>
  <c r="Q54" i="18"/>
  <c r="P54" i="18"/>
  <c r="E54" i="18"/>
  <c r="U54" i="18" s="1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U44" i="18" s="1"/>
  <c r="S42" i="18"/>
  <c r="O42" i="18"/>
  <c r="N42" i="18"/>
  <c r="M42" i="18"/>
  <c r="L42" i="18"/>
  <c r="K42" i="18"/>
  <c r="J42" i="18"/>
  <c r="I42" i="18"/>
  <c r="H42" i="18"/>
  <c r="R42" i="18" s="1"/>
  <c r="G42" i="18"/>
  <c r="F42" i="18"/>
  <c r="C42" i="18"/>
  <c r="B42" i="18"/>
  <c r="S41" i="18"/>
  <c r="R41" i="18"/>
  <c r="Q41" i="18"/>
  <c r="P41" i="18"/>
  <c r="E41" i="18"/>
  <c r="U41" i="18" s="1"/>
  <c r="U40" i="18"/>
  <c r="T40" i="18"/>
  <c r="S40" i="18"/>
  <c r="R40" i="18"/>
  <c r="Q40" i="18"/>
  <c r="P40" i="18"/>
  <c r="E40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S35" i="18"/>
  <c r="O35" i="18"/>
  <c r="N35" i="18"/>
  <c r="M35" i="18"/>
  <c r="L35" i="18"/>
  <c r="K35" i="18"/>
  <c r="J35" i="18"/>
  <c r="I35" i="18"/>
  <c r="H35" i="18"/>
  <c r="R35" i="18" s="1"/>
  <c r="G35" i="18"/>
  <c r="F35" i="18"/>
  <c r="C35" i="18"/>
  <c r="B35" i="18"/>
  <c r="E35" i="18" s="1"/>
  <c r="S34" i="18"/>
  <c r="R34" i="18"/>
  <c r="Q34" i="18"/>
  <c r="P34" i="18"/>
  <c r="E34" i="18"/>
  <c r="S32" i="18"/>
  <c r="O32" i="18"/>
  <c r="N32" i="18"/>
  <c r="M32" i="18"/>
  <c r="L32" i="18"/>
  <c r="K32" i="18"/>
  <c r="J32" i="18"/>
  <c r="I32" i="18"/>
  <c r="H32" i="18"/>
  <c r="R32" i="18" s="1"/>
  <c r="G32" i="18"/>
  <c r="F32" i="18"/>
  <c r="C32" i="18"/>
  <c r="B32" i="18"/>
  <c r="S31" i="18"/>
  <c r="R31" i="18"/>
  <c r="Q31" i="18"/>
  <c r="P31" i="18"/>
  <c r="E31" i="18"/>
  <c r="U31" i="18" s="1"/>
  <c r="S30" i="18"/>
  <c r="R30" i="18"/>
  <c r="Q30" i="18"/>
  <c r="P30" i="18"/>
  <c r="E30" i="18"/>
  <c r="T30" i="18" s="1"/>
  <c r="S29" i="18"/>
  <c r="R29" i="18"/>
  <c r="Q29" i="18"/>
  <c r="P29" i="18"/>
  <c r="E29" i="18"/>
  <c r="S28" i="18"/>
  <c r="R28" i="18"/>
  <c r="Q28" i="18"/>
  <c r="P28" i="18"/>
  <c r="E28" i="18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S25" i="18"/>
  <c r="R25" i="18"/>
  <c r="Q25" i="18"/>
  <c r="P25" i="18"/>
  <c r="E25" i="18"/>
  <c r="S24" i="18"/>
  <c r="R24" i="18"/>
  <c r="Q24" i="18"/>
  <c r="P24" i="18"/>
  <c r="E24" i="18"/>
  <c r="U24" i="18" s="1"/>
  <c r="S23" i="18"/>
  <c r="R23" i="18"/>
  <c r="Q23" i="18"/>
  <c r="P23" i="18"/>
  <c r="E23" i="18"/>
  <c r="U23" i="18" s="1"/>
  <c r="T22" i="18"/>
  <c r="S22" i="18"/>
  <c r="R22" i="18"/>
  <c r="Q22" i="18"/>
  <c r="U22" i="18" s="1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O17" i="18"/>
  <c r="N17" i="18"/>
  <c r="M17" i="18"/>
  <c r="L17" i="18"/>
  <c r="K17" i="18"/>
  <c r="J17" i="18"/>
  <c r="I17" i="18"/>
  <c r="H17" i="18"/>
  <c r="R17" i="18" s="1"/>
  <c r="G17" i="18"/>
  <c r="F17" i="18"/>
  <c r="C17" i="18"/>
  <c r="B17" i="18"/>
  <c r="E17" i="18" s="1"/>
  <c r="S16" i="18"/>
  <c r="R16" i="18"/>
  <c r="Q16" i="18"/>
  <c r="P16" i="18"/>
  <c r="E16" i="18"/>
  <c r="T16" i="18" s="1"/>
  <c r="U15" i="18"/>
  <c r="S15" i="18"/>
  <c r="R15" i="18"/>
  <c r="Q15" i="18"/>
  <c r="P15" i="18"/>
  <c r="E15" i="18"/>
  <c r="T15" i="18" s="1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U11" i="18"/>
  <c r="T11" i="18"/>
  <c r="S11" i="18"/>
  <c r="R11" i="18"/>
  <c r="Q11" i="18"/>
  <c r="P11" i="18"/>
  <c r="E11" i="18"/>
  <c r="S10" i="18"/>
  <c r="R10" i="18"/>
  <c r="Q10" i="18"/>
  <c r="P10" i="18"/>
  <c r="E10" i="18"/>
  <c r="U10" i="18" s="1"/>
  <c r="S9" i="18"/>
  <c r="R9" i="18"/>
  <c r="Q9" i="18"/>
  <c r="P9" i="18"/>
  <c r="E9" i="18"/>
  <c r="S96" i="17"/>
  <c r="R96" i="17"/>
  <c r="Q96" i="17"/>
  <c r="P96" i="17"/>
  <c r="E96" i="17"/>
  <c r="T96" i="17" s="1"/>
  <c r="U95" i="17"/>
  <c r="T95" i="17"/>
  <c r="S95" i="17"/>
  <c r="R95" i="17"/>
  <c r="Q95" i="17"/>
  <c r="P95" i="17"/>
  <c r="E95" i="17"/>
  <c r="S94" i="17"/>
  <c r="R94" i="17"/>
  <c r="Q94" i="17"/>
  <c r="P94" i="17"/>
  <c r="E94" i="17"/>
  <c r="S93" i="17"/>
  <c r="R93" i="17"/>
  <c r="Q93" i="17"/>
  <c r="P93" i="17"/>
  <c r="E93" i="17"/>
  <c r="U93" i="17" s="1"/>
  <c r="U92" i="17"/>
  <c r="T92" i="17"/>
  <c r="S92" i="17"/>
  <c r="R92" i="17"/>
  <c r="Q92" i="17"/>
  <c r="P92" i="17"/>
  <c r="E92" i="17"/>
  <c r="U91" i="17"/>
  <c r="T91" i="17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U88" i="17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N74" i="17"/>
  <c r="M74" i="17"/>
  <c r="L74" i="17"/>
  <c r="K74" i="17"/>
  <c r="J74" i="17"/>
  <c r="I74" i="17"/>
  <c r="H74" i="17"/>
  <c r="R74" i="17" s="1"/>
  <c r="G74" i="17"/>
  <c r="F74" i="17"/>
  <c r="C74" i="17"/>
  <c r="B74" i="17"/>
  <c r="E74" i="17" s="1"/>
  <c r="O73" i="17"/>
  <c r="N73" i="17"/>
  <c r="M73" i="17"/>
  <c r="L73" i="17"/>
  <c r="K73" i="17"/>
  <c r="J73" i="17"/>
  <c r="I73" i="17"/>
  <c r="S73" i="17" s="1"/>
  <c r="H73" i="17"/>
  <c r="R73" i="17" s="1"/>
  <c r="G73" i="17"/>
  <c r="F73" i="17"/>
  <c r="C73" i="17"/>
  <c r="E73" i="17" s="1"/>
  <c r="B73" i="17"/>
  <c r="S72" i="17"/>
  <c r="R72" i="17"/>
  <c r="Q72" i="17"/>
  <c r="P72" i="17"/>
  <c r="E72" i="17"/>
  <c r="U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R69" i="17" s="1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S67" i="17"/>
  <c r="R67" i="17"/>
  <c r="Q67" i="17"/>
  <c r="P67" i="17"/>
  <c r="E67" i="17"/>
  <c r="U67" i="17" s="1"/>
  <c r="S66" i="17"/>
  <c r="R66" i="17"/>
  <c r="Q66" i="17"/>
  <c r="P66" i="17"/>
  <c r="E66" i="17"/>
  <c r="U66" i="17" s="1"/>
  <c r="S65" i="17"/>
  <c r="R65" i="17"/>
  <c r="Q65" i="17"/>
  <c r="P65" i="17"/>
  <c r="E65" i="17"/>
  <c r="T65" i="17" s="1"/>
  <c r="U64" i="17"/>
  <c r="T64" i="17"/>
  <c r="S64" i="17"/>
  <c r="R64" i="17"/>
  <c r="Q64" i="17"/>
  <c r="P64" i="17"/>
  <c r="E64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5" i="17"/>
  <c r="O55" i="17"/>
  <c r="N55" i="17"/>
  <c r="M55" i="17"/>
  <c r="L55" i="17"/>
  <c r="K55" i="17"/>
  <c r="J55" i="17"/>
  <c r="I55" i="17"/>
  <c r="H55" i="17"/>
  <c r="R55" i="17" s="1"/>
  <c r="G55" i="17"/>
  <c r="F55" i="17"/>
  <c r="C55" i="17"/>
  <c r="B55" i="17"/>
  <c r="E55" i="17" s="1"/>
  <c r="S54" i="17"/>
  <c r="R54" i="17"/>
  <c r="Q54" i="17"/>
  <c r="P54" i="17"/>
  <c r="E54" i="17"/>
  <c r="U54" i="17" s="1"/>
  <c r="S53" i="17"/>
  <c r="R53" i="17"/>
  <c r="Q53" i="17"/>
  <c r="P53" i="17"/>
  <c r="E53" i="17"/>
  <c r="T53" i="17" s="1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O42" i="17"/>
  <c r="N42" i="17"/>
  <c r="M42" i="17"/>
  <c r="L42" i="17"/>
  <c r="K42" i="17"/>
  <c r="J42" i="17"/>
  <c r="I42" i="17"/>
  <c r="S42" i="17" s="1"/>
  <c r="H42" i="17"/>
  <c r="G42" i="17"/>
  <c r="F42" i="17"/>
  <c r="C42" i="17"/>
  <c r="E42" i="17" s="1"/>
  <c r="B42" i="17"/>
  <c r="U41" i="17"/>
  <c r="T41" i="17"/>
  <c r="S41" i="17"/>
  <c r="R41" i="17"/>
  <c r="Q41" i="17"/>
  <c r="P41" i="17"/>
  <c r="E41" i="17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U38" i="17" s="1"/>
  <c r="P38" i="17"/>
  <c r="E38" i="17"/>
  <c r="T38" i="17" s="1"/>
  <c r="S37" i="17"/>
  <c r="R37" i="17"/>
  <c r="Q37" i="17"/>
  <c r="P37" i="17"/>
  <c r="E37" i="17"/>
  <c r="T37" i="17" s="1"/>
  <c r="R35" i="17"/>
  <c r="O35" i="17"/>
  <c r="N35" i="17"/>
  <c r="M35" i="17"/>
  <c r="Q35" i="17" s="1"/>
  <c r="L35" i="17"/>
  <c r="K35" i="17"/>
  <c r="J35" i="17"/>
  <c r="I35" i="17"/>
  <c r="S35" i="17" s="1"/>
  <c r="H35" i="17"/>
  <c r="P35" i="17" s="1"/>
  <c r="G35" i="17"/>
  <c r="F35" i="17"/>
  <c r="C35" i="17"/>
  <c r="B35" i="17"/>
  <c r="E35" i="17" s="1"/>
  <c r="T34" i="17"/>
  <c r="S34" i="17"/>
  <c r="R34" i="17"/>
  <c r="Q34" i="17"/>
  <c r="U34" i="17" s="1"/>
  <c r="P34" i="17"/>
  <c r="E34" i="17"/>
  <c r="O32" i="17"/>
  <c r="N32" i="17"/>
  <c r="M32" i="17"/>
  <c r="L32" i="17"/>
  <c r="K32" i="17"/>
  <c r="J32" i="17"/>
  <c r="I32" i="17"/>
  <c r="S32" i="17" s="1"/>
  <c r="H32" i="17"/>
  <c r="G32" i="17"/>
  <c r="F32" i="17"/>
  <c r="C32" i="17"/>
  <c r="B32" i="17"/>
  <c r="T31" i="17"/>
  <c r="S31" i="17"/>
  <c r="R31" i="17"/>
  <c r="Q31" i="17"/>
  <c r="P31" i="17"/>
  <c r="E31" i="17"/>
  <c r="U31" i="17" s="1"/>
  <c r="S30" i="17"/>
  <c r="R30" i="17"/>
  <c r="Q30" i="17"/>
  <c r="P30" i="17"/>
  <c r="E30" i="17"/>
  <c r="S29" i="17"/>
  <c r="R29" i="17"/>
  <c r="Q29" i="17"/>
  <c r="P29" i="17"/>
  <c r="E29" i="17"/>
  <c r="U29" i="17" s="1"/>
  <c r="U28" i="17"/>
  <c r="S28" i="17"/>
  <c r="R28" i="17"/>
  <c r="Q28" i="17"/>
  <c r="P28" i="17"/>
  <c r="E28" i="17"/>
  <c r="T28" i="17" s="1"/>
  <c r="O26" i="17"/>
  <c r="N26" i="17"/>
  <c r="M26" i="17"/>
  <c r="L26" i="17"/>
  <c r="K26" i="17"/>
  <c r="J26" i="17"/>
  <c r="I26" i="17"/>
  <c r="H26" i="17"/>
  <c r="G26" i="17"/>
  <c r="F26" i="17"/>
  <c r="C26" i="17"/>
  <c r="B26" i="17"/>
  <c r="E26" i="17" s="1"/>
  <c r="U25" i="17"/>
  <c r="S25" i="17"/>
  <c r="R25" i="17"/>
  <c r="Q25" i="17"/>
  <c r="P25" i="17"/>
  <c r="E25" i="17"/>
  <c r="T25" i="17" s="1"/>
  <c r="S24" i="17"/>
  <c r="R24" i="17"/>
  <c r="Q24" i="17"/>
  <c r="P24" i="17"/>
  <c r="E24" i="17"/>
  <c r="U24" i="17" s="1"/>
  <c r="S23" i="17"/>
  <c r="R23" i="17"/>
  <c r="Q23" i="17"/>
  <c r="P23" i="17"/>
  <c r="E23" i="17"/>
  <c r="S22" i="17"/>
  <c r="R22" i="17"/>
  <c r="Q22" i="17"/>
  <c r="P22" i="17"/>
  <c r="E22" i="17"/>
  <c r="U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O17" i="17"/>
  <c r="N17" i="17"/>
  <c r="M17" i="17"/>
  <c r="L17" i="17"/>
  <c r="K17" i="17"/>
  <c r="J17" i="17"/>
  <c r="I17" i="17"/>
  <c r="S17" i="17" s="1"/>
  <c r="H17" i="17"/>
  <c r="R17" i="17" s="1"/>
  <c r="G17" i="17"/>
  <c r="F17" i="17"/>
  <c r="C17" i="17"/>
  <c r="E17" i="17" s="1"/>
  <c r="B17" i="17"/>
  <c r="S16" i="17"/>
  <c r="R16" i="17"/>
  <c r="Q16" i="17"/>
  <c r="P16" i="17"/>
  <c r="E16" i="17"/>
  <c r="S15" i="17"/>
  <c r="R15" i="17"/>
  <c r="Q15" i="17"/>
  <c r="P15" i="17"/>
  <c r="E15" i="17"/>
  <c r="U15" i="17" s="1"/>
  <c r="S14" i="17"/>
  <c r="R14" i="17"/>
  <c r="Q14" i="17"/>
  <c r="P14" i="17"/>
  <c r="E14" i="17"/>
  <c r="T14" i="17" s="1"/>
  <c r="U13" i="17"/>
  <c r="T13" i="17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U11" i="17" s="1"/>
  <c r="T10" i="17"/>
  <c r="S10" i="17"/>
  <c r="R10" i="17"/>
  <c r="Q10" i="17"/>
  <c r="U10" i="17" s="1"/>
  <c r="P10" i="17"/>
  <c r="E10" i="17"/>
  <c r="S9" i="17"/>
  <c r="R9" i="17"/>
  <c r="Q9" i="17"/>
  <c r="P9" i="17"/>
  <c r="E9" i="17"/>
  <c r="U9" i="17" s="1"/>
  <c r="S96" i="16"/>
  <c r="R96" i="16"/>
  <c r="Q96" i="16"/>
  <c r="P96" i="16"/>
  <c r="E96" i="16"/>
  <c r="S95" i="16"/>
  <c r="R95" i="16"/>
  <c r="Q95" i="16"/>
  <c r="P95" i="16"/>
  <c r="E95" i="16"/>
  <c r="U95" i="16" s="1"/>
  <c r="U94" i="16"/>
  <c r="S94" i="16"/>
  <c r="R94" i="16"/>
  <c r="Q94" i="16"/>
  <c r="P94" i="16"/>
  <c r="E94" i="16"/>
  <c r="T94" i="16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S91" i="16"/>
  <c r="R91" i="16"/>
  <c r="Q91" i="16"/>
  <c r="P91" i="16"/>
  <c r="E91" i="16"/>
  <c r="U91" i="16" s="1"/>
  <c r="U90" i="16"/>
  <c r="T90" i="16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O75" i="16"/>
  <c r="N75" i="16"/>
  <c r="M75" i="16"/>
  <c r="L75" i="16"/>
  <c r="K75" i="16"/>
  <c r="J75" i="16"/>
  <c r="I75" i="16"/>
  <c r="S75" i="16" s="1"/>
  <c r="H75" i="16"/>
  <c r="R75" i="16" s="1"/>
  <c r="G75" i="16"/>
  <c r="F75" i="16"/>
  <c r="C75" i="16"/>
  <c r="B75" i="16"/>
  <c r="O74" i="16"/>
  <c r="N74" i="16"/>
  <c r="M74" i="16"/>
  <c r="L74" i="16"/>
  <c r="K74" i="16"/>
  <c r="J74" i="16"/>
  <c r="I74" i="16"/>
  <c r="H74" i="16"/>
  <c r="G74" i="16"/>
  <c r="F74" i="16"/>
  <c r="C74" i="16"/>
  <c r="B74" i="16"/>
  <c r="E74" i="16" s="1"/>
  <c r="S73" i="16"/>
  <c r="O73" i="16"/>
  <c r="N73" i="16"/>
  <c r="M73" i="16"/>
  <c r="L73" i="16"/>
  <c r="K73" i="16"/>
  <c r="J73" i="16"/>
  <c r="I73" i="16"/>
  <c r="H73" i="16"/>
  <c r="R73" i="16" s="1"/>
  <c r="G73" i="16"/>
  <c r="F73" i="16"/>
  <c r="C73" i="16"/>
  <c r="B73" i="16"/>
  <c r="E73" i="16" s="1"/>
  <c r="S72" i="16"/>
  <c r="R72" i="16"/>
  <c r="Q72" i="16"/>
  <c r="P72" i="16"/>
  <c r="E72" i="16"/>
  <c r="U72" i="16" s="1"/>
  <c r="U71" i="16"/>
  <c r="S71" i="16"/>
  <c r="R71" i="16"/>
  <c r="Q71" i="16"/>
  <c r="P71" i="16"/>
  <c r="T71" i="16" s="1"/>
  <c r="E71" i="16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H68" i="16"/>
  <c r="R68" i="16" s="1"/>
  <c r="G68" i="16"/>
  <c r="F68" i="16"/>
  <c r="C68" i="16"/>
  <c r="B68" i="16"/>
  <c r="E68" i="16" s="1"/>
  <c r="S67" i="16"/>
  <c r="R67" i="16"/>
  <c r="Q67" i="16"/>
  <c r="P67" i="16"/>
  <c r="E67" i="16"/>
  <c r="U67" i="16" s="1"/>
  <c r="U66" i="16"/>
  <c r="T66" i="16"/>
  <c r="S66" i="16"/>
  <c r="R66" i="16"/>
  <c r="Q66" i="16"/>
  <c r="P66" i="16"/>
  <c r="E66" i="16"/>
  <c r="S65" i="16"/>
  <c r="R65" i="16"/>
  <c r="Q65" i="16"/>
  <c r="P65" i="16"/>
  <c r="E65" i="16"/>
  <c r="U65" i="16" s="1"/>
  <c r="S64" i="16"/>
  <c r="R64" i="16"/>
  <c r="Q64" i="16"/>
  <c r="P64" i="16"/>
  <c r="E64" i="16"/>
  <c r="S63" i="16"/>
  <c r="R63" i="16"/>
  <c r="Q63" i="16"/>
  <c r="P63" i="16"/>
  <c r="E63" i="16"/>
  <c r="U63" i="16" s="1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S60" i="16"/>
  <c r="R60" i="16"/>
  <c r="Q60" i="16"/>
  <c r="P60" i="16"/>
  <c r="E60" i="16"/>
  <c r="U60" i="16" s="1"/>
  <c r="S59" i="16"/>
  <c r="R59" i="16"/>
  <c r="Q59" i="16"/>
  <c r="P59" i="16"/>
  <c r="E59" i="16"/>
  <c r="T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G55" i="16"/>
  <c r="F55" i="16"/>
  <c r="C55" i="16"/>
  <c r="B55" i="16"/>
  <c r="U54" i="16"/>
  <c r="T54" i="16"/>
  <c r="S54" i="16"/>
  <c r="R54" i="16"/>
  <c r="Q54" i="16"/>
  <c r="P54" i="16"/>
  <c r="E54" i="16"/>
  <c r="S53" i="16"/>
  <c r="R53" i="16"/>
  <c r="Q53" i="16"/>
  <c r="P53" i="16"/>
  <c r="E53" i="16"/>
  <c r="U53" i="16" s="1"/>
  <c r="S52" i="16"/>
  <c r="R52" i="16"/>
  <c r="Q52" i="16"/>
  <c r="P52" i="16"/>
  <c r="E52" i="16"/>
  <c r="S51" i="16"/>
  <c r="R51" i="16"/>
  <c r="Q51" i="16"/>
  <c r="P51" i="16"/>
  <c r="E51" i="16"/>
  <c r="T51" i="16" s="1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T45" i="16" s="1"/>
  <c r="S44" i="16"/>
  <c r="R44" i="16"/>
  <c r="Q44" i="16"/>
  <c r="P44" i="16"/>
  <c r="E44" i="16"/>
  <c r="O42" i="16"/>
  <c r="N42" i="16"/>
  <c r="M42" i="16"/>
  <c r="L42" i="16"/>
  <c r="K42" i="16"/>
  <c r="J42" i="16"/>
  <c r="I42" i="16"/>
  <c r="S42" i="16" s="1"/>
  <c r="H42" i="16"/>
  <c r="R42" i="16" s="1"/>
  <c r="G42" i="16"/>
  <c r="F42" i="16"/>
  <c r="C42" i="16"/>
  <c r="B42" i="16"/>
  <c r="S41" i="16"/>
  <c r="R41" i="16"/>
  <c r="Q41" i="16"/>
  <c r="P41" i="16"/>
  <c r="E41" i="16"/>
  <c r="U40" i="16"/>
  <c r="S40" i="16"/>
  <c r="R40" i="16"/>
  <c r="Q40" i="16"/>
  <c r="P40" i="16"/>
  <c r="E40" i="16"/>
  <c r="S39" i="16"/>
  <c r="R39" i="16"/>
  <c r="Q39" i="16"/>
  <c r="P39" i="16"/>
  <c r="E39" i="16"/>
  <c r="T39" i="16" s="1"/>
  <c r="T38" i="16"/>
  <c r="S38" i="16"/>
  <c r="R38" i="16"/>
  <c r="Q38" i="16"/>
  <c r="P38" i="16"/>
  <c r="E38" i="16"/>
  <c r="U38" i="16" s="1"/>
  <c r="S37" i="16"/>
  <c r="R37" i="16"/>
  <c r="Q37" i="16"/>
  <c r="P37" i="16"/>
  <c r="E37" i="16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C35" i="16"/>
  <c r="B35" i="16"/>
  <c r="S34" i="16"/>
  <c r="R34" i="16"/>
  <c r="Q34" i="16"/>
  <c r="P34" i="16"/>
  <c r="E34" i="16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S31" i="16"/>
  <c r="R31" i="16"/>
  <c r="Q31" i="16"/>
  <c r="P31" i="16"/>
  <c r="E31" i="16"/>
  <c r="T31" i="16" s="1"/>
  <c r="U30" i="16"/>
  <c r="T30" i="16"/>
  <c r="S30" i="16"/>
  <c r="R30" i="16"/>
  <c r="Q30" i="16"/>
  <c r="P30" i="16"/>
  <c r="E30" i="16"/>
  <c r="U29" i="16"/>
  <c r="T29" i="16"/>
  <c r="S29" i="16"/>
  <c r="R29" i="16"/>
  <c r="Q29" i="16"/>
  <c r="P29" i="16"/>
  <c r="E29" i="16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R26" i="16" s="1"/>
  <c r="G26" i="16"/>
  <c r="F26" i="16"/>
  <c r="C26" i="16"/>
  <c r="B26" i="16"/>
  <c r="S25" i="16"/>
  <c r="R25" i="16"/>
  <c r="Q25" i="16"/>
  <c r="P25" i="16"/>
  <c r="E25" i="16"/>
  <c r="U25" i="16" s="1"/>
  <c r="S24" i="16"/>
  <c r="R24" i="16"/>
  <c r="Q24" i="16"/>
  <c r="P24" i="16"/>
  <c r="E24" i="16"/>
  <c r="S23" i="16"/>
  <c r="R23" i="16"/>
  <c r="Q23" i="16"/>
  <c r="P23" i="16"/>
  <c r="E23" i="16"/>
  <c r="T22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7" i="16"/>
  <c r="R17" i="16"/>
  <c r="O17" i="16"/>
  <c r="N17" i="16"/>
  <c r="M17" i="16"/>
  <c r="L17" i="16"/>
  <c r="K17" i="16"/>
  <c r="J17" i="16"/>
  <c r="I17" i="16"/>
  <c r="H17" i="16"/>
  <c r="G17" i="16"/>
  <c r="F17" i="16"/>
  <c r="C17" i="16"/>
  <c r="B17" i="16"/>
  <c r="E17" i="16" s="1"/>
  <c r="U16" i="16"/>
  <c r="T16" i="16"/>
  <c r="S16" i="16"/>
  <c r="R16" i="16"/>
  <c r="Q16" i="16"/>
  <c r="P16" i="16"/>
  <c r="E16" i="16"/>
  <c r="U15" i="16"/>
  <c r="T15" i="16"/>
  <c r="S15" i="16"/>
  <c r="R15" i="16"/>
  <c r="Q15" i="16"/>
  <c r="P15" i="16"/>
  <c r="E15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U10" i="16" s="1"/>
  <c r="S9" i="16"/>
  <c r="R9" i="16"/>
  <c r="Q9" i="16"/>
  <c r="P9" i="16"/>
  <c r="E9" i="16"/>
  <c r="S96" i="15"/>
  <c r="R96" i="15"/>
  <c r="Q96" i="15"/>
  <c r="P96" i="15"/>
  <c r="E96" i="15"/>
  <c r="U96" i="15" s="1"/>
  <c r="U95" i="15"/>
  <c r="T95" i="15"/>
  <c r="S95" i="15"/>
  <c r="R95" i="15"/>
  <c r="Q95" i="15"/>
  <c r="P95" i="15"/>
  <c r="E95" i="15"/>
  <c r="S94" i="15"/>
  <c r="R94" i="15"/>
  <c r="Q94" i="15"/>
  <c r="P94" i="15"/>
  <c r="E94" i="15"/>
  <c r="U94" i="15" s="1"/>
  <c r="S93" i="15"/>
  <c r="R93" i="15"/>
  <c r="Q93" i="15"/>
  <c r="P93" i="15"/>
  <c r="E93" i="15"/>
  <c r="U92" i="15"/>
  <c r="S92" i="15"/>
  <c r="R92" i="15"/>
  <c r="Q92" i="15"/>
  <c r="P92" i="15"/>
  <c r="E92" i="15"/>
  <c r="T92" i="15" s="1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U88" i="15"/>
  <c r="T88" i="15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G74" i="15"/>
  <c r="F74" i="15"/>
  <c r="C74" i="15"/>
  <c r="B74" i="15"/>
  <c r="R73" i="15"/>
  <c r="O73" i="15"/>
  <c r="N73" i="15"/>
  <c r="M73" i="15"/>
  <c r="L73" i="15"/>
  <c r="K73" i="15"/>
  <c r="J73" i="15"/>
  <c r="I73" i="15"/>
  <c r="S73" i="15" s="1"/>
  <c r="H73" i="15"/>
  <c r="P73" i="15" s="1"/>
  <c r="G73" i="15"/>
  <c r="F73" i="15"/>
  <c r="C73" i="15"/>
  <c r="E73" i="15" s="1"/>
  <c r="B73" i="15"/>
  <c r="U72" i="15"/>
  <c r="T72" i="15"/>
  <c r="S72" i="15"/>
  <c r="R72" i="15"/>
  <c r="Q72" i="15"/>
  <c r="P72" i="15"/>
  <c r="E72" i="15"/>
  <c r="S71" i="15"/>
  <c r="R71" i="15"/>
  <c r="Q71" i="15"/>
  <c r="P71" i="15"/>
  <c r="E71" i="15"/>
  <c r="U71" i="15" s="1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S67" i="15"/>
  <c r="R67" i="15"/>
  <c r="Q67" i="15"/>
  <c r="P67" i="15"/>
  <c r="E67" i="15"/>
  <c r="S66" i="15"/>
  <c r="R66" i="15"/>
  <c r="Q66" i="15"/>
  <c r="P66" i="15"/>
  <c r="E66" i="15"/>
  <c r="U66" i="15" s="1"/>
  <c r="U65" i="15"/>
  <c r="T65" i="15"/>
  <c r="S65" i="15"/>
  <c r="R65" i="15"/>
  <c r="Q65" i="15"/>
  <c r="P65" i="15"/>
  <c r="E65" i="15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S60" i="15"/>
  <c r="R60" i="15"/>
  <c r="Q60" i="15"/>
  <c r="P60" i="15"/>
  <c r="E60" i="15"/>
  <c r="T60" i="15" s="1"/>
  <c r="S59" i="15"/>
  <c r="R59" i="15"/>
  <c r="Q59" i="15"/>
  <c r="P59" i="15"/>
  <c r="E59" i="15"/>
  <c r="U59" i="15" s="1"/>
  <c r="T58" i="15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O55" i="15"/>
  <c r="N55" i="15"/>
  <c r="M55" i="15"/>
  <c r="L55" i="15"/>
  <c r="K55" i="15"/>
  <c r="J55" i="15"/>
  <c r="I55" i="15"/>
  <c r="S55" i="15" s="1"/>
  <c r="H55" i="15"/>
  <c r="G55" i="15"/>
  <c r="F55" i="15"/>
  <c r="C55" i="15"/>
  <c r="B55" i="15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O42" i="15"/>
  <c r="N42" i="15"/>
  <c r="M42" i="15"/>
  <c r="L42" i="15"/>
  <c r="K42" i="15"/>
  <c r="J42" i="15"/>
  <c r="I42" i="15"/>
  <c r="H42" i="15"/>
  <c r="G42" i="15"/>
  <c r="F42" i="15"/>
  <c r="C42" i="15"/>
  <c r="B42" i="15"/>
  <c r="S41" i="15"/>
  <c r="R41" i="15"/>
  <c r="Q41" i="15"/>
  <c r="P41" i="15"/>
  <c r="E41" i="15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S37" i="15"/>
  <c r="R37" i="15"/>
  <c r="Q37" i="15"/>
  <c r="P37" i="15"/>
  <c r="E37" i="15"/>
  <c r="O35" i="15"/>
  <c r="N35" i="15"/>
  <c r="M35" i="15"/>
  <c r="L35" i="15"/>
  <c r="K35" i="15"/>
  <c r="J35" i="15"/>
  <c r="I35" i="15"/>
  <c r="S35" i="15" s="1"/>
  <c r="H35" i="15"/>
  <c r="R35" i="15" s="1"/>
  <c r="G35" i="15"/>
  <c r="F35" i="15"/>
  <c r="C35" i="15"/>
  <c r="B35" i="15"/>
  <c r="S34" i="15"/>
  <c r="R34" i="15"/>
  <c r="Q34" i="15"/>
  <c r="P34" i="15"/>
  <c r="E34" i="15"/>
  <c r="U34" i="15" s="1"/>
  <c r="S32" i="15"/>
  <c r="O32" i="15"/>
  <c r="N32" i="15"/>
  <c r="M32" i="15"/>
  <c r="L32" i="15"/>
  <c r="K32" i="15"/>
  <c r="J32" i="15"/>
  <c r="I32" i="15"/>
  <c r="H32" i="15"/>
  <c r="R32" i="15" s="1"/>
  <c r="G32" i="15"/>
  <c r="F32" i="15"/>
  <c r="C32" i="15"/>
  <c r="B32" i="15"/>
  <c r="S31" i="15"/>
  <c r="R31" i="15"/>
  <c r="Q31" i="15"/>
  <c r="P31" i="15"/>
  <c r="E31" i="15"/>
  <c r="U31" i="15" s="1"/>
  <c r="S30" i="15"/>
  <c r="R30" i="15"/>
  <c r="Q30" i="15"/>
  <c r="P30" i="15"/>
  <c r="E30" i="15"/>
  <c r="T30" i="15" s="1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S25" i="15"/>
  <c r="R25" i="15"/>
  <c r="Q25" i="15"/>
  <c r="P25" i="15"/>
  <c r="E25" i="15"/>
  <c r="U25" i="15" s="1"/>
  <c r="S24" i="15"/>
  <c r="R24" i="15"/>
  <c r="Q24" i="15"/>
  <c r="P24" i="15"/>
  <c r="E24" i="15"/>
  <c r="U24" i="15" s="1"/>
  <c r="S23" i="15"/>
  <c r="R23" i="15"/>
  <c r="Q23" i="15"/>
  <c r="U23" i="15" s="1"/>
  <c r="P23" i="15"/>
  <c r="E23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S19" i="15"/>
  <c r="R19" i="15"/>
  <c r="Q19" i="15"/>
  <c r="P19" i="15"/>
  <c r="E19" i="15"/>
  <c r="R17" i="15"/>
  <c r="O17" i="15"/>
  <c r="N17" i="15"/>
  <c r="M17" i="15"/>
  <c r="L17" i="15"/>
  <c r="K17" i="15"/>
  <c r="J17" i="15"/>
  <c r="I17" i="15"/>
  <c r="H17" i="15"/>
  <c r="G17" i="15"/>
  <c r="F17" i="15"/>
  <c r="C17" i="15"/>
  <c r="B17" i="15"/>
  <c r="E17" i="15" s="1"/>
  <c r="S16" i="15"/>
  <c r="R16" i="15"/>
  <c r="Q16" i="15"/>
  <c r="P16" i="15"/>
  <c r="E16" i="15"/>
  <c r="T16" i="15" s="1"/>
  <c r="U15" i="15"/>
  <c r="T15" i="15"/>
  <c r="S15" i="15"/>
  <c r="R15" i="15"/>
  <c r="Q15" i="15"/>
  <c r="P15" i="15"/>
  <c r="E15" i="15"/>
  <c r="S14" i="15"/>
  <c r="R14" i="15"/>
  <c r="Q14" i="15"/>
  <c r="P14" i="15"/>
  <c r="E14" i="15"/>
  <c r="U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U10" i="15" s="1"/>
  <c r="S9" i="15"/>
  <c r="R9" i="15"/>
  <c r="Q9" i="15"/>
  <c r="P9" i="15"/>
  <c r="E9" i="15"/>
  <c r="U96" i="14"/>
  <c r="S96" i="14"/>
  <c r="R96" i="14"/>
  <c r="Q96" i="14"/>
  <c r="P96" i="14"/>
  <c r="E96" i="14"/>
  <c r="T96" i="14" s="1"/>
  <c r="S95" i="14"/>
  <c r="R95" i="14"/>
  <c r="Q95" i="14"/>
  <c r="P95" i="14"/>
  <c r="E95" i="14"/>
  <c r="U95" i="14" s="1"/>
  <c r="S94" i="14"/>
  <c r="R94" i="14"/>
  <c r="Q94" i="14"/>
  <c r="P94" i="14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U88" i="14"/>
  <c r="S88" i="14"/>
  <c r="R88" i="14"/>
  <c r="Q88" i="14"/>
  <c r="Q87" i="14" s="1"/>
  <c r="P88" i="14"/>
  <c r="E88" i="14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N74" i="14"/>
  <c r="M74" i="14"/>
  <c r="L74" i="14"/>
  <c r="K74" i="14"/>
  <c r="J74" i="14"/>
  <c r="I74" i="14"/>
  <c r="H74" i="14"/>
  <c r="R74" i="14" s="1"/>
  <c r="G74" i="14"/>
  <c r="F74" i="14"/>
  <c r="C74" i="14"/>
  <c r="B74" i="14"/>
  <c r="E74" i="14" s="1"/>
  <c r="O73" i="14"/>
  <c r="N73" i="14"/>
  <c r="M73" i="14"/>
  <c r="L73" i="14"/>
  <c r="K73" i="14"/>
  <c r="J73" i="14"/>
  <c r="I73" i="14"/>
  <c r="S73" i="14" s="1"/>
  <c r="H73" i="14"/>
  <c r="R73" i="14" s="1"/>
  <c r="G73" i="14"/>
  <c r="F73" i="14"/>
  <c r="C73" i="14"/>
  <c r="E73" i="14" s="1"/>
  <c r="B73" i="14"/>
  <c r="S72" i="14"/>
  <c r="R72" i="14"/>
  <c r="Q72" i="14"/>
  <c r="P72" i="14"/>
  <c r="E72" i="14"/>
  <c r="U72" i="14" s="1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R69" i="14" s="1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E68" i="14"/>
  <c r="C68" i="14"/>
  <c r="B68" i="14"/>
  <c r="S67" i="14"/>
  <c r="R67" i="14"/>
  <c r="Q67" i="14"/>
  <c r="P67" i="14"/>
  <c r="E67" i="14"/>
  <c r="U67" i="14" s="1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S54" i="14"/>
  <c r="R54" i="14"/>
  <c r="Q54" i="14"/>
  <c r="P54" i="14"/>
  <c r="E54" i="14"/>
  <c r="U54" i="14" s="1"/>
  <c r="S53" i="14"/>
  <c r="R53" i="14"/>
  <c r="Q53" i="14"/>
  <c r="P53" i="14"/>
  <c r="E53" i="14"/>
  <c r="T53" i="14" s="1"/>
  <c r="U52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U50" i="14"/>
  <c r="S50" i="14"/>
  <c r="R50" i="14"/>
  <c r="Q50" i="14"/>
  <c r="P50" i="14"/>
  <c r="E50" i="14"/>
  <c r="T50" i="14" s="1"/>
  <c r="U49" i="14"/>
  <c r="T49" i="14"/>
  <c r="S49" i="14"/>
  <c r="R49" i="14"/>
  <c r="Q49" i="14"/>
  <c r="P49" i="14"/>
  <c r="E49" i="14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T44" i="14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E42" i="14" s="1"/>
  <c r="S41" i="14"/>
  <c r="R41" i="14"/>
  <c r="Q41" i="14"/>
  <c r="P41" i="14"/>
  <c r="E41" i="14"/>
  <c r="S40" i="14"/>
  <c r="R40" i="14"/>
  <c r="Q40" i="14"/>
  <c r="P40" i="14"/>
  <c r="E40" i="14"/>
  <c r="U40" i="14" s="1"/>
  <c r="U39" i="14"/>
  <c r="T39" i="14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T37" i="14" s="1"/>
  <c r="E37" i="14"/>
  <c r="O35" i="14"/>
  <c r="N35" i="14"/>
  <c r="M35" i="14"/>
  <c r="L35" i="14"/>
  <c r="K35" i="14"/>
  <c r="J35" i="14"/>
  <c r="I35" i="14"/>
  <c r="S35" i="14" s="1"/>
  <c r="H35" i="14"/>
  <c r="R35" i="14" s="1"/>
  <c r="G35" i="14"/>
  <c r="F35" i="14"/>
  <c r="C35" i="14"/>
  <c r="E35" i="14" s="1"/>
  <c r="B35" i="14"/>
  <c r="S34" i="14"/>
  <c r="R34" i="14"/>
  <c r="Q34" i="14"/>
  <c r="P34" i="14"/>
  <c r="E34" i="14"/>
  <c r="T34" i="14" s="1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E32" i="14" s="1"/>
  <c r="S31" i="14"/>
  <c r="R31" i="14"/>
  <c r="Q31" i="14"/>
  <c r="P31" i="14"/>
  <c r="E31" i="14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U28" i="14"/>
  <c r="S28" i="14"/>
  <c r="R28" i="14"/>
  <c r="Q28" i="14"/>
  <c r="P28" i="14"/>
  <c r="E28" i="14"/>
  <c r="T28" i="14" s="1"/>
  <c r="O26" i="14"/>
  <c r="N26" i="14"/>
  <c r="M26" i="14"/>
  <c r="L26" i="14"/>
  <c r="K26" i="14"/>
  <c r="J26" i="14"/>
  <c r="I26" i="14"/>
  <c r="H26" i="14"/>
  <c r="G26" i="14"/>
  <c r="F26" i="14"/>
  <c r="C26" i="14"/>
  <c r="B26" i="14"/>
  <c r="U25" i="14"/>
  <c r="S25" i="14"/>
  <c r="R25" i="14"/>
  <c r="Q25" i="14"/>
  <c r="P25" i="14"/>
  <c r="E25" i="14"/>
  <c r="T25" i="14" s="1"/>
  <c r="U24" i="14"/>
  <c r="T24" i="14"/>
  <c r="S24" i="14"/>
  <c r="R24" i="14"/>
  <c r="Q24" i="14"/>
  <c r="P24" i="14"/>
  <c r="E24" i="14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S17" i="14" s="1"/>
  <c r="H17" i="14"/>
  <c r="R17" i="14" s="1"/>
  <c r="G17" i="14"/>
  <c r="F17" i="14"/>
  <c r="E17" i="14"/>
  <c r="C17" i="14"/>
  <c r="B17" i="14"/>
  <c r="S16" i="14"/>
  <c r="R16" i="14"/>
  <c r="Q16" i="14"/>
  <c r="P16" i="14"/>
  <c r="E16" i="14"/>
  <c r="U16" i="14" s="1"/>
  <c r="S15" i="14"/>
  <c r="R15" i="14"/>
  <c r="Q15" i="14"/>
  <c r="P15" i="14"/>
  <c r="E15" i="14"/>
  <c r="U15" i="14" s="1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U10" i="14"/>
  <c r="S10" i="14"/>
  <c r="R10" i="14"/>
  <c r="Q10" i="14"/>
  <c r="P10" i="14"/>
  <c r="E10" i="14"/>
  <c r="T10" i="14" s="1"/>
  <c r="U9" i="14"/>
  <c r="S9" i="14"/>
  <c r="R9" i="14"/>
  <c r="Q9" i="14"/>
  <c r="P9" i="14"/>
  <c r="E9" i="14"/>
  <c r="T9" i="14" s="1"/>
  <c r="S96" i="13"/>
  <c r="R96" i="13"/>
  <c r="Q96" i="13"/>
  <c r="P96" i="13"/>
  <c r="E96" i="13"/>
  <c r="U96" i="13" s="1"/>
  <c r="S95" i="13"/>
  <c r="R95" i="13"/>
  <c r="Q95" i="13"/>
  <c r="P95" i="13"/>
  <c r="E95" i="13"/>
  <c r="U95" i="13" s="1"/>
  <c r="U94" i="13"/>
  <c r="S94" i="13"/>
  <c r="R94" i="13"/>
  <c r="Q94" i="13"/>
  <c r="P94" i="13"/>
  <c r="E94" i="13"/>
  <c r="T94" i="13" s="1"/>
  <c r="S93" i="13"/>
  <c r="R93" i="13"/>
  <c r="Q93" i="13"/>
  <c r="P93" i="13"/>
  <c r="E93" i="13"/>
  <c r="S92" i="13"/>
  <c r="R92" i="13"/>
  <c r="Q92" i="13"/>
  <c r="P92" i="13"/>
  <c r="E92" i="13"/>
  <c r="U92" i="13" s="1"/>
  <c r="T91" i="13"/>
  <c r="S91" i="13"/>
  <c r="R91" i="13"/>
  <c r="Q91" i="13"/>
  <c r="P91" i="13"/>
  <c r="E91" i="13"/>
  <c r="U91" i="13" s="1"/>
  <c r="U90" i="13"/>
  <c r="T90" i="13"/>
  <c r="S90" i="13"/>
  <c r="R90" i="13"/>
  <c r="Q90" i="13"/>
  <c r="P90" i="13"/>
  <c r="E90" i="13"/>
  <c r="U89" i="13"/>
  <c r="T89" i="13"/>
  <c r="S89" i="13"/>
  <c r="R89" i="13"/>
  <c r="Q89" i="13"/>
  <c r="P89" i="13"/>
  <c r="E89" i="13"/>
  <c r="S88" i="13"/>
  <c r="R88" i="13"/>
  <c r="Q88" i="13"/>
  <c r="P88" i="13"/>
  <c r="E88" i="13"/>
  <c r="O75" i="13"/>
  <c r="N75" i="13"/>
  <c r="M75" i="13"/>
  <c r="L75" i="13"/>
  <c r="K75" i="13"/>
  <c r="J75" i="13"/>
  <c r="I75" i="13"/>
  <c r="S75" i="13" s="1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E74" i="13" s="1"/>
  <c r="R73" i="13"/>
  <c r="O73" i="13"/>
  <c r="N73" i="13"/>
  <c r="M73" i="13"/>
  <c r="L73" i="13"/>
  <c r="K73" i="13"/>
  <c r="J73" i="13"/>
  <c r="I73" i="13"/>
  <c r="S73" i="13" s="1"/>
  <c r="H73" i="13"/>
  <c r="G73" i="13"/>
  <c r="F73" i="13"/>
  <c r="C73" i="13"/>
  <c r="B73" i="13"/>
  <c r="S72" i="13"/>
  <c r="R72" i="13"/>
  <c r="Q72" i="13"/>
  <c r="P72" i="13"/>
  <c r="E72" i="13"/>
  <c r="U72" i="13" s="1"/>
  <c r="T71" i="13"/>
  <c r="S71" i="13"/>
  <c r="R71" i="13"/>
  <c r="Q71" i="13"/>
  <c r="U71" i="13" s="1"/>
  <c r="P71" i="13"/>
  <c r="E71" i="13"/>
  <c r="O69" i="13"/>
  <c r="N69" i="13"/>
  <c r="M69" i="13"/>
  <c r="L69" i="13"/>
  <c r="K69" i="13"/>
  <c r="J69" i="13"/>
  <c r="I69" i="13"/>
  <c r="S69" i="13" s="1"/>
  <c r="H69" i="13"/>
  <c r="R69" i="13" s="1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G68" i="13"/>
  <c r="F68" i="13"/>
  <c r="C68" i="13"/>
  <c r="B68" i="13"/>
  <c r="U67" i="13"/>
  <c r="T67" i="13"/>
  <c r="S67" i="13"/>
  <c r="R67" i="13"/>
  <c r="Q67" i="13"/>
  <c r="P67" i="13"/>
  <c r="E67" i="13"/>
  <c r="T66" i="13"/>
  <c r="S66" i="13"/>
  <c r="R66" i="13"/>
  <c r="Q66" i="13"/>
  <c r="P66" i="13"/>
  <c r="E66" i="13"/>
  <c r="U66" i="13" s="1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O61" i="13"/>
  <c r="N61" i="13"/>
  <c r="M61" i="13"/>
  <c r="L61" i="13"/>
  <c r="K61" i="13"/>
  <c r="J61" i="13"/>
  <c r="I61" i="13"/>
  <c r="H61" i="13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S55" i="13" s="1"/>
  <c r="H55" i="13"/>
  <c r="R55" i="13" s="1"/>
  <c r="G55" i="13"/>
  <c r="F55" i="13"/>
  <c r="C55" i="13"/>
  <c r="B55" i="13"/>
  <c r="U54" i="13"/>
  <c r="T54" i="13"/>
  <c r="S54" i="13"/>
  <c r="R54" i="13"/>
  <c r="Q54" i="13"/>
  <c r="P54" i="13"/>
  <c r="E54" i="13"/>
  <c r="S53" i="13"/>
  <c r="R53" i="13"/>
  <c r="Q53" i="13"/>
  <c r="P53" i="13"/>
  <c r="E53" i="13"/>
  <c r="U53" i="13" s="1"/>
  <c r="S52" i="13"/>
  <c r="R52" i="13"/>
  <c r="Q52" i="13"/>
  <c r="P52" i="13"/>
  <c r="E52" i="13"/>
  <c r="U52" i="13" s="1"/>
  <c r="U51" i="13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6" i="13"/>
  <c r="T46" i="13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S41" i="13"/>
  <c r="R41" i="13"/>
  <c r="Q41" i="13"/>
  <c r="P41" i="13"/>
  <c r="E41" i="13"/>
  <c r="U41" i="13" s="1"/>
  <c r="S40" i="13"/>
  <c r="R40" i="13"/>
  <c r="Q40" i="13"/>
  <c r="U40" i="13" s="1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U37" i="13"/>
  <c r="T37" i="13"/>
  <c r="S37" i="13"/>
  <c r="R37" i="13"/>
  <c r="Q37" i="13"/>
  <c r="P37" i="13"/>
  <c r="E37" i="13"/>
  <c r="S35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S34" i="13"/>
  <c r="R34" i="13"/>
  <c r="Q34" i="13"/>
  <c r="P34" i="13"/>
  <c r="E34" i="13"/>
  <c r="U34" i="13" s="1"/>
  <c r="S32" i="13"/>
  <c r="O32" i="13"/>
  <c r="N32" i="13"/>
  <c r="M32" i="13"/>
  <c r="L32" i="13"/>
  <c r="K32" i="13"/>
  <c r="J32" i="13"/>
  <c r="I32" i="13"/>
  <c r="H32" i="13"/>
  <c r="R32" i="13" s="1"/>
  <c r="G32" i="13"/>
  <c r="F32" i="13"/>
  <c r="C32" i="13"/>
  <c r="B32" i="13"/>
  <c r="E32" i="13" s="1"/>
  <c r="U31" i="13"/>
  <c r="T31" i="13"/>
  <c r="S31" i="13"/>
  <c r="R31" i="13"/>
  <c r="Q31" i="13"/>
  <c r="P31" i="13"/>
  <c r="E31" i="13"/>
  <c r="U30" i="13"/>
  <c r="T30" i="13"/>
  <c r="S30" i="13"/>
  <c r="R30" i="13"/>
  <c r="Q30" i="13"/>
  <c r="P30" i="13"/>
  <c r="E30" i="13"/>
  <c r="S29" i="13"/>
  <c r="R29" i="13"/>
  <c r="Q29" i="13"/>
  <c r="P29" i="13"/>
  <c r="E29" i="13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E26" i="13" s="1"/>
  <c r="B26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U19" i="13"/>
  <c r="T19" i="13"/>
  <c r="S19" i="13"/>
  <c r="R19" i="13"/>
  <c r="Q19" i="13"/>
  <c r="P19" i="13"/>
  <c r="E19" i="13"/>
  <c r="O17" i="13"/>
  <c r="N17" i="13"/>
  <c r="M17" i="13"/>
  <c r="L17" i="13"/>
  <c r="K17" i="13"/>
  <c r="J17" i="13"/>
  <c r="I17" i="13"/>
  <c r="S17" i="13" s="1"/>
  <c r="H17" i="13"/>
  <c r="G17" i="13"/>
  <c r="F17" i="13"/>
  <c r="C17" i="13"/>
  <c r="B17" i="13"/>
  <c r="E17" i="13" s="1"/>
  <c r="U16" i="13"/>
  <c r="T16" i="13"/>
  <c r="S16" i="13"/>
  <c r="R16" i="13"/>
  <c r="Q16" i="13"/>
  <c r="P16" i="13"/>
  <c r="E16" i="13"/>
  <c r="U15" i="13"/>
  <c r="S15" i="13"/>
  <c r="R15" i="13"/>
  <c r="Q15" i="13"/>
  <c r="P15" i="13"/>
  <c r="E15" i="13"/>
  <c r="T15" i="13" s="1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U12" i="13"/>
  <c r="S12" i="13"/>
  <c r="R12" i="13"/>
  <c r="Q12" i="13"/>
  <c r="P12" i="13"/>
  <c r="E12" i="13"/>
  <c r="T12" i="13" s="1"/>
  <c r="U11" i="13"/>
  <c r="T11" i="13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U9" i="13" s="1"/>
  <c r="U96" i="12"/>
  <c r="T96" i="12"/>
  <c r="S96" i="12"/>
  <c r="R96" i="12"/>
  <c r="Q96" i="12"/>
  <c r="P96" i="12"/>
  <c r="E96" i="12"/>
  <c r="S95" i="12"/>
  <c r="R95" i="12"/>
  <c r="Q95" i="12"/>
  <c r="P95" i="12"/>
  <c r="E95" i="12"/>
  <c r="S94" i="12"/>
  <c r="R94" i="12"/>
  <c r="Q94" i="12"/>
  <c r="P94" i="12"/>
  <c r="E94" i="12"/>
  <c r="U94" i="12" s="1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U90" i="12" s="1"/>
  <c r="U89" i="12"/>
  <c r="T89" i="12"/>
  <c r="S89" i="12"/>
  <c r="R89" i="12"/>
  <c r="Q89" i="12"/>
  <c r="P89" i="12"/>
  <c r="E89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S75" i="12" s="1"/>
  <c r="H75" i="12"/>
  <c r="G75" i="12"/>
  <c r="F75" i="12"/>
  <c r="C75" i="12"/>
  <c r="B75" i="12"/>
  <c r="S74" i="12"/>
  <c r="O74" i="12"/>
  <c r="N74" i="12"/>
  <c r="M74" i="12"/>
  <c r="L74" i="12"/>
  <c r="K74" i="12"/>
  <c r="J74" i="12"/>
  <c r="I74" i="12"/>
  <c r="H74" i="12"/>
  <c r="R74" i="12" s="1"/>
  <c r="G74" i="12"/>
  <c r="F74" i="12"/>
  <c r="C74" i="12"/>
  <c r="B74" i="12"/>
  <c r="E74" i="12" s="1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S72" i="12"/>
  <c r="R72" i="12"/>
  <c r="Q72" i="12"/>
  <c r="P72" i="12"/>
  <c r="E72" i="12"/>
  <c r="U72" i="12" s="1"/>
  <c r="S71" i="12"/>
  <c r="R71" i="12"/>
  <c r="Q71" i="12"/>
  <c r="P71" i="12"/>
  <c r="E71" i="12"/>
  <c r="O69" i="12"/>
  <c r="N69" i="12"/>
  <c r="M69" i="12"/>
  <c r="L69" i="12"/>
  <c r="K69" i="12"/>
  <c r="J69" i="12"/>
  <c r="I69" i="12"/>
  <c r="S69" i="12" s="1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S67" i="12"/>
  <c r="R67" i="12"/>
  <c r="Q67" i="12"/>
  <c r="P67" i="12"/>
  <c r="E67" i="12"/>
  <c r="U67" i="12" s="1"/>
  <c r="U66" i="12"/>
  <c r="T66" i="12"/>
  <c r="S66" i="12"/>
  <c r="R66" i="12"/>
  <c r="Q66" i="12"/>
  <c r="P66" i="12"/>
  <c r="E66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E61" i="12" s="1"/>
  <c r="S60" i="12"/>
  <c r="R60" i="12"/>
  <c r="Q60" i="12"/>
  <c r="P60" i="12"/>
  <c r="E60" i="12"/>
  <c r="T59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T57" i="12" s="1"/>
  <c r="O55" i="12"/>
  <c r="N55" i="12"/>
  <c r="M55" i="12"/>
  <c r="L55" i="12"/>
  <c r="K55" i="12"/>
  <c r="J55" i="12"/>
  <c r="I55" i="12"/>
  <c r="H55" i="12"/>
  <c r="R55" i="12" s="1"/>
  <c r="G55" i="12"/>
  <c r="F55" i="12"/>
  <c r="C55" i="12"/>
  <c r="B55" i="12"/>
  <c r="U54" i="12"/>
  <c r="T54" i="12"/>
  <c r="S54" i="12"/>
  <c r="R54" i="12"/>
  <c r="Q54" i="12"/>
  <c r="P54" i="12"/>
  <c r="E54" i="12"/>
  <c r="S53" i="12"/>
  <c r="R53" i="12"/>
  <c r="Q53" i="12"/>
  <c r="P53" i="12"/>
  <c r="E53" i="12"/>
  <c r="U53" i="12" s="1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E42" i="12" s="1"/>
  <c r="S41" i="12"/>
  <c r="R41" i="12"/>
  <c r="Q41" i="12"/>
  <c r="P41" i="12"/>
  <c r="E41" i="12"/>
  <c r="S40" i="12"/>
  <c r="R40" i="12"/>
  <c r="Q40" i="12"/>
  <c r="P40" i="12"/>
  <c r="E40" i="12"/>
  <c r="U40" i="12" s="1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R35" i="12"/>
  <c r="O35" i="12"/>
  <c r="N35" i="12"/>
  <c r="M35" i="12"/>
  <c r="L35" i="12"/>
  <c r="K35" i="12"/>
  <c r="J35" i="12"/>
  <c r="I35" i="12"/>
  <c r="S35" i="12" s="1"/>
  <c r="H35" i="12"/>
  <c r="G35" i="12"/>
  <c r="F35" i="12"/>
  <c r="E35" i="12"/>
  <c r="C35" i="12"/>
  <c r="B35" i="12"/>
  <c r="S34" i="12"/>
  <c r="R34" i="12"/>
  <c r="Q34" i="12"/>
  <c r="P34" i="12"/>
  <c r="E34" i="12"/>
  <c r="U34" i="12" s="1"/>
  <c r="O32" i="12"/>
  <c r="N32" i="12"/>
  <c r="M32" i="12"/>
  <c r="L32" i="12"/>
  <c r="K32" i="12"/>
  <c r="J32" i="12"/>
  <c r="I32" i="12"/>
  <c r="S32" i="12" s="1"/>
  <c r="H32" i="12"/>
  <c r="G32" i="12"/>
  <c r="F32" i="12"/>
  <c r="C32" i="12"/>
  <c r="B32" i="12"/>
  <c r="U31" i="12"/>
  <c r="S31" i="12"/>
  <c r="R31" i="12"/>
  <c r="Q31" i="12"/>
  <c r="P31" i="12"/>
  <c r="E31" i="12"/>
  <c r="T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U28" i="12"/>
  <c r="T28" i="12"/>
  <c r="S28" i="12"/>
  <c r="R28" i="12"/>
  <c r="Q28" i="12"/>
  <c r="P28" i="12"/>
  <c r="E28" i="12"/>
  <c r="O26" i="12"/>
  <c r="N26" i="12"/>
  <c r="M26" i="12"/>
  <c r="L26" i="12"/>
  <c r="K26" i="12"/>
  <c r="J26" i="12"/>
  <c r="I26" i="12"/>
  <c r="S26" i="12" s="1"/>
  <c r="H26" i="12"/>
  <c r="G26" i="12"/>
  <c r="F26" i="12"/>
  <c r="C26" i="12"/>
  <c r="B26" i="12"/>
  <c r="E26" i="12" s="1"/>
  <c r="S25" i="12"/>
  <c r="R25" i="12"/>
  <c r="Q25" i="12"/>
  <c r="P25" i="12"/>
  <c r="E25" i="12"/>
  <c r="U25" i="12" s="1"/>
  <c r="S24" i="12"/>
  <c r="R24" i="12"/>
  <c r="Q24" i="12"/>
  <c r="P24" i="12"/>
  <c r="E24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S17" i="12" s="1"/>
  <c r="H17" i="12"/>
  <c r="R17" i="12" s="1"/>
  <c r="G17" i="12"/>
  <c r="F17" i="12"/>
  <c r="C17" i="12"/>
  <c r="B17" i="12"/>
  <c r="E17" i="12" s="1"/>
  <c r="S16" i="12"/>
  <c r="R16" i="12"/>
  <c r="Q16" i="12"/>
  <c r="P16" i="12"/>
  <c r="E16" i="12"/>
  <c r="U16" i="12" s="1"/>
  <c r="U15" i="12"/>
  <c r="S15" i="12"/>
  <c r="R15" i="12"/>
  <c r="Q15" i="12"/>
  <c r="P15" i="12"/>
  <c r="E15" i="12"/>
  <c r="T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U9" i="12"/>
  <c r="S9" i="12"/>
  <c r="R9" i="12"/>
  <c r="Q9" i="12"/>
  <c r="P9" i="12"/>
  <c r="E9" i="12"/>
  <c r="T9" i="12" s="1"/>
  <c r="S96" i="11"/>
  <c r="R96" i="11"/>
  <c r="Q96" i="11"/>
  <c r="P96" i="11"/>
  <c r="E96" i="11"/>
  <c r="U96" i="11" s="1"/>
  <c r="S95" i="11"/>
  <c r="R95" i="11"/>
  <c r="Q95" i="11"/>
  <c r="P95" i="11"/>
  <c r="E95" i="11"/>
  <c r="U95" i="11" s="1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O75" i="11"/>
  <c r="N75" i="11"/>
  <c r="M75" i="11"/>
  <c r="L75" i="11"/>
  <c r="K75" i="11"/>
  <c r="J75" i="11"/>
  <c r="I75" i="11"/>
  <c r="S75" i="11" s="1"/>
  <c r="H75" i="11"/>
  <c r="R75" i="11" s="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G74" i="11"/>
  <c r="F74" i="11"/>
  <c r="E74" i="11"/>
  <c r="C74" i="11"/>
  <c r="B74" i="11"/>
  <c r="S73" i="11"/>
  <c r="R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U72" i="11"/>
  <c r="S72" i="11"/>
  <c r="R72" i="11"/>
  <c r="Q72" i="11"/>
  <c r="P72" i="11"/>
  <c r="E72" i="11"/>
  <c r="T72" i="11" s="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U67" i="11"/>
  <c r="S67" i="11"/>
  <c r="R67" i="11"/>
  <c r="Q67" i="11"/>
  <c r="P67" i="11"/>
  <c r="E67" i="11"/>
  <c r="T67" i="11" s="1"/>
  <c r="T66" i="1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G55" i="11"/>
  <c r="F55" i="11"/>
  <c r="C55" i="11"/>
  <c r="B55" i="11"/>
  <c r="U54" i="11"/>
  <c r="S54" i="11"/>
  <c r="R54" i="11"/>
  <c r="Q54" i="11"/>
  <c r="P54" i="11"/>
  <c r="E54" i="11"/>
  <c r="T54" i="11" s="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U51" i="11"/>
  <c r="S51" i="11"/>
  <c r="R51" i="11"/>
  <c r="Q51" i="11"/>
  <c r="P51" i="11"/>
  <c r="E51" i="11"/>
  <c r="T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S45" i="11"/>
  <c r="R45" i="11"/>
  <c r="Q45" i="11"/>
  <c r="P45" i="11"/>
  <c r="E45" i="11"/>
  <c r="U45" i="11" s="1"/>
  <c r="T44" i="1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S42" i="11" s="1"/>
  <c r="H42" i="11"/>
  <c r="R42" i="11" s="1"/>
  <c r="G42" i="11"/>
  <c r="F42" i="11"/>
  <c r="C42" i="11"/>
  <c r="B42" i="11"/>
  <c r="E42" i="11" s="1"/>
  <c r="S41" i="11"/>
  <c r="R41" i="11"/>
  <c r="Q41" i="11"/>
  <c r="P41" i="11"/>
  <c r="E41" i="11"/>
  <c r="T41" i="11" s="1"/>
  <c r="T40" i="11"/>
  <c r="S40" i="11"/>
  <c r="R40" i="11"/>
  <c r="Q40" i="11"/>
  <c r="P40" i="11"/>
  <c r="E40" i="11"/>
  <c r="U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S35" i="11"/>
  <c r="O35" i="11"/>
  <c r="N35" i="11"/>
  <c r="M35" i="11"/>
  <c r="L35" i="11"/>
  <c r="K35" i="11"/>
  <c r="J35" i="11"/>
  <c r="I35" i="11"/>
  <c r="H35" i="11"/>
  <c r="R35" i="11" s="1"/>
  <c r="G35" i="11"/>
  <c r="F35" i="11"/>
  <c r="C35" i="11"/>
  <c r="B35" i="11"/>
  <c r="E35" i="11" s="1"/>
  <c r="S34" i="11"/>
  <c r="R34" i="11"/>
  <c r="Q34" i="11"/>
  <c r="P34" i="11"/>
  <c r="E34" i="11"/>
  <c r="U34" i="11" s="1"/>
  <c r="S32" i="11"/>
  <c r="O32" i="11"/>
  <c r="N32" i="11"/>
  <c r="M32" i="11"/>
  <c r="L32" i="11"/>
  <c r="K32" i="11"/>
  <c r="J32" i="11"/>
  <c r="I32" i="11"/>
  <c r="H32" i="11"/>
  <c r="R32" i="11" s="1"/>
  <c r="G32" i="11"/>
  <c r="F32" i="11"/>
  <c r="C32" i="11"/>
  <c r="B32" i="11"/>
  <c r="E32" i="11" s="1"/>
  <c r="S31" i="11"/>
  <c r="R31" i="11"/>
  <c r="Q31" i="11"/>
  <c r="P31" i="11"/>
  <c r="E31" i="11"/>
  <c r="S30" i="11"/>
  <c r="R30" i="11"/>
  <c r="Q30" i="11"/>
  <c r="P30" i="11"/>
  <c r="E30" i="11"/>
  <c r="T30" i="11" s="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T24" i="11"/>
  <c r="S24" i="11"/>
  <c r="R24" i="11"/>
  <c r="Q24" i="11"/>
  <c r="P24" i="11"/>
  <c r="E24" i="11"/>
  <c r="U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O17" i="11"/>
  <c r="N17" i="11"/>
  <c r="M17" i="11"/>
  <c r="L17" i="11"/>
  <c r="K17" i="11"/>
  <c r="J17" i="11"/>
  <c r="I17" i="11"/>
  <c r="H17" i="11"/>
  <c r="G17" i="11"/>
  <c r="F17" i="11"/>
  <c r="C17" i="11"/>
  <c r="B17" i="11"/>
  <c r="U16" i="11"/>
  <c r="S16" i="11"/>
  <c r="R16" i="11"/>
  <c r="Q16" i="11"/>
  <c r="P16" i="11"/>
  <c r="E16" i="11"/>
  <c r="T16" i="11" s="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U12" i="1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6" i="10"/>
  <c r="S96" i="10"/>
  <c r="R96" i="10"/>
  <c r="Q96" i="10"/>
  <c r="P96" i="10"/>
  <c r="E96" i="10"/>
  <c r="T96" i="10" s="1"/>
  <c r="U95" i="10"/>
  <c r="T95" i="10"/>
  <c r="S95" i="10"/>
  <c r="R95" i="10"/>
  <c r="Q95" i="10"/>
  <c r="P95" i="10"/>
  <c r="E95" i="10"/>
  <c r="S94" i="10"/>
  <c r="R94" i="10"/>
  <c r="Q94" i="10"/>
  <c r="P94" i="10"/>
  <c r="E94" i="10"/>
  <c r="U94" i="10" s="1"/>
  <c r="U93" i="10"/>
  <c r="T93" i="10"/>
  <c r="S93" i="10"/>
  <c r="R93" i="10"/>
  <c r="Q93" i="10"/>
  <c r="P93" i="10"/>
  <c r="E93" i="10"/>
  <c r="S92" i="10"/>
  <c r="R92" i="10"/>
  <c r="Q92" i="10"/>
  <c r="P92" i="10"/>
  <c r="E92" i="10"/>
  <c r="U92" i="10" s="1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I75" i="10"/>
  <c r="H75" i="10"/>
  <c r="G75" i="10"/>
  <c r="F75" i="10"/>
  <c r="C75" i="10"/>
  <c r="B75" i="10"/>
  <c r="S74" i="10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E73" i="10" s="1"/>
  <c r="B73" i="10"/>
  <c r="S72" i="10"/>
  <c r="R72" i="10"/>
  <c r="Q72" i="10"/>
  <c r="P72" i="10"/>
  <c r="E72" i="10"/>
  <c r="U72" i="10" s="1"/>
  <c r="S71" i="10"/>
  <c r="R71" i="10"/>
  <c r="Q71" i="10"/>
  <c r="P71" i="10"/>
  <c r="E71" i="10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U67" i="10" s="1"/>
  <c r="S66" i="10"/>
  <c r="R66" i="10"/>
  <c r="Q66" i="10"/>
  <c r="P66" i="10"/>
  <c r="E66" i="10"/>
  <c r="U66" i="10" s="1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T60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H55" i="10"/>
  <c r="R55" i="10" s="1"/>
  <c r="G55" i="10"/>
  <c r="F55" i="10"/>
  <c r="C55" i="10"/>
  <c r="B55" i="10"/>
  <c r="S54" i="10"/>
  <c r="R54" i="10"/>
  <c r="Q54" i="10"/>
  <c r="P54" i="10"/>
  <c r="E54" i="10"/>
  <c r="U54" i="10" s="1"/>
  <c r="S53" i="10"/>
  <c r="R53" i="10"/>
  <c r="Q53" i="10"/>
  <c r="U53" i="10" s="1"/>
  <c r="P53" i="10"/>
  <c r="E53" i="10"/>
  <c r="U52" i="10"/>
  <c r="T52" i="10"/>
  <c r="S52" i="10"/>
  <c r="R52" i="10"/>
  <c r="Q52" i="10"/>
  <c r="P52" i="10"/>
  <c r="E52" i="10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U45" i="10"/>
  <c r="S45" i="10"/>
  <c r="R45" i="10"/>
  <c r="Q45" i="10"/>
  <c r="P45" i="10"/>
  <c r="E45" i="10"/>
  <c r="S44" i="10"/>
  <c r="R44" i="10"/>
  <c r="Q44" i="10"/>
  <c r="P44" i="10"/>
  <c r="E44" i="10"/>
  <c r="O42" i="10"/>
  <c r="N42" i="10"/>
  <c r="M42" i="10"/>
  <c r="L42" i="10"/>
  <c r="K42" i="10"/>
  <c r="J42" i="10"/>
  <c r="I42" i="10"/>
  <c r="S42" i="10" s="1"/>
  <c r="H42" i="10"/>
  <c r="G42" i="10"/>
  <c r="F42" i="10"/>
  <c r="C42" i="10"/>
  <c r="B42" i="10"/>
  <c r="U41" i="10"/>
  <c r="T41" i="10"/>
  <c r="S41" i="10"/>
  <c r="R41" i="10"/>
  <c r="Q41" i="10"/>
  <c r="P41" i="10"/>
  <c r="E41" i="10"/>
  <c r="S40" i="10"/>
  <c r="R40" i="10"/>
  <c r="Q40" i="10"/>
  <c r="P40" i="10"/>
  <c r="E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B35" i="10"/>
  <c r="E35" i="10" s="1"/>
  <c r="S34" i="10"/>
  <c r="R34" i="10"/>
  <c r="Q34" i="10"/>
  <c r="U34" i="10" s="1"/>
  <c r="P34" i="10"/>
  <c r="T34" i="10" s="1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E32" i="10" s="1"/>
  <c r="B32" i="10"/>
  <c r="S31" i="10"/>
  <c r="R31" i="10"/>
  <c r="Q31" i="10"/>
  <c r="P31" i="10"/>
  <c r="E31" i="10"/>
  <c r="T31" i="10" s="1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O26" i="10"/>
  <c r="N26" i="10"/>
  <c r="M26" i="10"/>
  <c r="L26" i="10"/>
  <c r="K26" i="10"/>
  <c r="J26" i="10"/>
  <c r="I26" i="10"/>
  <c r="H26" i="10"/>
  <c r="G26" i="10"/>
  <c r="F26" i="10"/>
  <c r="C26" i="10"/>
  <c r="B26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T21" i="10"/>
  <c r="S21" i="10"/>
  <c r="R21" i="10"/>
  <c r="Q21" i="10"/>
  <c r="P21" i="10"/>
  <c r="E21" i="10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B17" i="10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U11" i="10"/>
  <c r="T11" i="10"/>
  <c r="S11" i="10"/>
  <c r="R11" i="10"/>
  <c r="Q11" i="10"/>
  <c r="P11" i="10"/>
  <c r="E11" i="10"/>
  <c r="U10" i="10"/>
  <c r="T10" i="10"/>
  <c r="S10" i="10"/>
  <c r="R10" i="10"/>
  <c r="Q10" i="10"/>
  <c r="P10" i="10"/>
  <c r="E10" i="10"/>
  <c r="U9" i="10"/>
  <c r="T9" i="10"/>
  <c r="S9" i="10"/>
  <c r="R9" i="10"/>
  <c r="Q9" i="10"/>
  <c r="P9" i="10"/>
  <c r="E9" i="10"/>
  <c r="S96" i="9"/>
  <c r="R96" i="9"/>
  <c r="Q96" i="9"/>
  <c r="P96" i="9"/>
  <c r="E96" i="9"/>
  <c r="U96" i="9" s="1"/>
  <c r="S95" i="9"/>
  <c r="R95" i="9"/>
  <c r="Q95" i="9"/>
  <c r="P95" i="9"/>
  <c r="E95" i="9"/>
  <c r="U95" i="9" s="1"/>
  <c r="U94" i="9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S92" i="9"/>
  <c r="R92" i="9"/>
  <c r="Q92" i="9"/>
  <c r="P92" i="9"/>
  <c r="E92" i="9"/>
  <c r="U92" i="9" s="1"/>
  <c r="U91" i="9"/>
  <c r="T91" i="9"/>
  <c r="S91" i="9"/>
  <c r="R91" i="9"/>
  <c r="Q91" i="9"/>
  <c r="P91" i="9"/>
  <c r="E91" i="9"/>
  <c r="S90" i="9"/>
  <c r="R90" i="9"/>
  <c r="Q90" i="9"/>
  <c r="P90" i="9"/>
  <c r="E90" i="9"/>
  <c r="U90" i="9" s="1"/>
  <c r="U89" i="9"/>
  <c r="T89" i="9"/>
  <c r="S89" i="9"/>
  <c r="R89" i="9"/>
  <c r="Q89" i="9"/>
  <c r="P89" i="9"/>
  <c r="E89" i="9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R75" i="9" s="1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R74" i="9" s="1"/>
  <c r="G74" i="9"/>
  <c r="F74" i="9"/>
  <c r="E74" i="9"/>
  <c r="C74" i="9"/>
  <c r="B74" i="9"/>
  <c r="O73" i="9"/>
  <c r="N73" i="9"/>
  <c r="M73" i="9"/>
  <c r="L73" i="9"/>
  <c r="K73" i="9"/>
  <c r="J73" i="9"/>
  <c r="I73" i="9"/>
  <c r="S73" i="9" s="1"/>
  <c r="H73" i="9"/>
  <c r="G73" i="9"/>
  <c r="F73" i="9"/>
  <c r="C73" i="9"/>
  <c r="B73" i="9"/>
  <c r="E73" i="9" s="1"/>
  <c r="S72" i="9"/>
  <c r="R72" i="9"/>
  <c r="Q72" i="9"/>
  <c r="P72" i="9"/>
  <c r="E72" i="9"/>
  <c r="T71" i="9"/>
  <c r="S71" i="9"/>
  <c r="R71" i="9"/>
  <c r="Q71" i="9"/>
  <c r="U71" i="9" s="1"/>
  <c r="P71" i="9"/>
  <c r="E71" i="9"/>
  <c r="O69" i="9"/>
  <c r="N69" i="9"/>
  <c r="M69" i="9"/>
  <c r="L69" i="9"/>
  <c r="K69" i="9"/>
  <c r="J69" i="9"/>
  <c r="I69" i="9"/>
  <c r="S69" i="9" s="1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G68" i="9"/>
  <c r="F68" i="9"/>
  <c r="C68" i="9"/>
  <c r="B68" i="9"/>
  <c r="U67" i="9"/>
  <c r="T67" i="9"/>
  <c r="S67" i="9"/>
  <c r="R67" i="9"/>
  <c r="Q67" i="9"/>
  <c r="P67" i="9"/>
  <c r="E67" i="9"/>
  <c r="S66" i="9"/>
  <c r="R66" i="9"/>
  <c r="Q66" i="9"/>
  <c r="P66" i="9"/>
  <c r="E66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H61" i="9"/>
  <c r="R61" i="9" s="1"/>
  <c r="C61" i="9"/>
  <c r="B61" i="9"/>
  <c r="E61" i="9" s="1"/>
  <c r="S60" i="9"/>
  <c r="R60" i="9"/>
  <c r="Q60" i="9"/>
  <c r="P60" i="9"/>
  <c r="E60" i="9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U54" i="9"/>
  <c r="T54" i="9"/>
  <c r="S54" i="9"/>
  <c r="R54" i="9"/>
  <c r="Q54" i="9"/>
  <c r="P54" i="9"/>
  <c r="E54" i="9"/>
  <c r="S53" i="9"/>
  <c r="R53" i="9"/>
  <c r="Q53" i="9"/>
  <c r="P53" i="9"/>
  <c r="E53" i="9"/>
  <c r="S52" i="9"/>
  <c r="R52" i="9"/>
  <c r="Q52" i="9"/>
  <c r="P52" i="9"/>
  <c r="E52" i="9"/>
  <c r="U52" i="9" s="1"/>
  <c r="U51" i="9"/>
  <c r="S51" i="9"/>
  <c r="R51" i="9"/>
  <c r="Q51" i="9"/>
  <c r="P51" i="9"/>
  <c r="E51" i="9"/>
  <c r="T51" i="9" s="1"/>
  <c r="U50" i="9"/>
  <c r="T50" i="9"/>
  <c r="S50" i="9"/>
  <c r="R50" i="9"/>
  <c r="Q50" i="9"/>
  <c r="P50" i="9"/>
  <c r="E50" i="9"/>
  <c r="S49" i="9"/>
  <c r="R49" i="9"/>
  <c r="Q49" i="9"/>
  <c r="P49" i="9"/>
  <c r="E49" i="9"/>
  <c r="U48" i="9"/>
  <c r="S48" i="9"/>
  <c r="R48" i="9"/>
  <c r="Q48" i="9"/>
  <c r="P48" i="9"/>
  <c r="E48" i="9"/>
  <c r="T48" i="9" s="1"/>
  <c r="U47" i="9"/>
  <c r="T47" i="9"/>
  <c r="S47" i="9"/>
  <c r="R47" i="9"/>
  <c r="Q47" i="9"/>
  <c r="P47" i="9"/>
  <c r="E47" i="9"/>
  <c r="U46" i="9"/>
  <c r="T46" i="9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U44" i="9" s="1"/>
  <c r="S42" i="9"/>
  <c r="O42" i="9"/>
  <c r="N42" i="9"/>
  <c r="M42" i="9"/>
  <c r="L42" i="9"/>
  <c r="K42" i="9"/>
  <c r="J42" i="9"/>
  <c r="I42" i="9"/>
  <c r="H42" i="9"/>
  <c r="R42" i="9" s="1"/>
  <c r="G42" i="9"/>
  <c r="F42" i="9"/>
  <c r="C42" i="9"/>
  <c r="B42" i="9"/>
  <c r="E42" i="9" s="1"/>
  <c r="S41" i="9"/>
  <c r="R41" i="9"/>
  <c r="Q41" i="9"/>
  <c r="P41" i="9"/>
  <c r="E41" i="9"/>
  <c r="U41" i="9" s="1"/>
  <c r="U40" i="9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S35" i="9"/>
  <c r="O35" i="9"/>
  <c r="N35" i="9"/>
  <c r="M35" i="9"/>
  <c r="L35" i="9"/>
  <c r="K35" i="9"/>
  <c r="J35" i="9"/>
  <c r="I35" i="9"/>
  <c r="H35" i="9"/>
  <c r="R35" i="9" s="1"/>
  <c r="G35" i="9"/>
  <c r="F35" i="9"/>
  <c r="C35" i="9"/>
  <c r="B35" i="9"/>
  <c r="S34" i="9"/>
  <c r="R34" i="9"/>
  <c r="Q34" i="9"/>
  <c r="P34" i="9"/>
  <c r="E34" i="9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S31" i="9"/>
  <c r="R31" i="9"/>
  <c r="Q31" i="9"/>
  <c r="P31" i="9"/>
  <c r="E31" i="9"/>
  <c r="S30" i="9"/>
  <c r="R30" i="9"/>
  <c r="Q30" i="9"/>
  <c r="P30" i="9"/>
  <c r="E30" i="9"/>
  <c r="U30" i="9" s="1"/>
  <c r="U29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E26" i="9" s="1"/>
  <c r="B26" i="9"/>
  <c r="S25" i="9"/>
  <c r="R25" i="9"/>
  <c r="Q25" i="9"/>
  <c r="P25" i="9"/>
  <c r="E25" i="9"/>
  <c r="U25" i="9" s="1"/>
  <c r="S24" i="9"/>
  <c r="R24" i="9"/>
  <c r="Q24" i="9"/>
  <c r="P24" i="9"/>
  <c r="E24" i="9"/>
  <c r="U24" i="9" s="1"/>
  <c r="S23" i="9"/>
  <c r="R23" i="9"/>
  <c r="Q23" i="9"/>
  <c r="P23" i="9"/>
  <c r="E23" i="9"/>
  <c r="S22" i="9"/>
  <c r="R22" i="9"/>
  <c r="Q22" i="9"/>
  <c r="P22" i="9"/>
  <c r="E22" i="9"/>
  <c r="T22" i="9" s="1"/>
  <c r="S21" i="9"/>
  <c r="R21" i="9"/>
  <c r="Q21" i="9"/>
  <c r="P21" i="9"/>
  <c r="E21" i="9"/>
  <c r="U20" i="9"/>
  <c r="T20" i="9"/>
  <c r="S20" i="9"/>
  <c r="R20" i="9"/>
  <c r="Q20" i="9"/>
  <c r="P20" i="9"/>
  <c r="E20" i="9"/>
  <c r="T19" i="9"/>
  <c r="S19" i="9"/>
  <c r="R19" i="9"/>
  <c r="Q19" i="9"/>
  <c r="P19" i="9"/>
  <c r="E19" i="9"/>
  <c r="U19" i="9" s="1"/>
  <c r="R17" i="9"/>
  <c r="O17" i="9"/>
  <c r="N17" i="9"/>
  <c r="M17" i="9"/>
  <c r="L17" i="9"/>
  <c r="K17" i="9"/>
  <c r="J17" i="9"/>
  <c r="I17" i="9"/>
  <c r="S17" i="9" s="1"/>
  <c r="H17" i="9"/>
  <c r="G17" i="9"/>
  <c r="F17" i="9"/>
  <c r="C17" i="9"/>
  <c r="B17" i="9"/>
  <c r="T16" i="9"/>
  <c r="S16" i="9"/>
  <c r="R16" i="9"/>
  <c r="Q16" i="9"/>
  <c r="P16" i="9"/>
  <c r="E16" i="9"/>
  <c r="U16" i="9" s="1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1" i="9"/>
  <c r="T11" i="9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S95" i="8"/>
  <c r="R95" i="8"/>
  <c r="Q95" i="8"/>
  <c r="P95" i="8"/>
  <c r="E95" i="8"/>
  <c r="U95" i="8" s="1"/>
  <c r="S94" i="8"/>
  <c r="R94" i="8"/>
  <c r="Q94" i="8"/>
  <c r="P94" i="8"/>
  <c r="E94" i="8"/>
  <c r="U94" i="8" s="1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U91" i="8"/>
  <c r="T91" i="8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U88" i="8"/>
  <c r="T88" i="8"/>
  <c r="S88" i="8"/>
  <c r="R88" i="8"/>
  <c r="Q88" i="8"/>
  <c r="P88" i="8"/>
  <c r="E88" i="8"/>
  <c r="O75" i="8"/>
  <c r="N75" i="8"/>
  <c r="M75" i="8"/>
  <c r="L75" i="8"/>
  <c r="K75" i="8"/>
  <c r="J75" i="8"/>
  <c r="I75" i="8"/>
  <c r="S75" i="8" s="1"/>
  <c r="H75" i="8"/>
  <c r="G75" i="8"/>
  <c r="F75" i="8"/>
  <c r="C75" i="8"/>
  <c r="B75" i="8"/>
  <c r="S74" i="8"/>
  <c r="O74" i="8"/>
  <c r="N74" i="8"/>
  <c r="M74" i="8"/>
  <c r="L74" i="8"/>
  <c r="K74" i="8"/>
  <c r="J74" i="8"/>
  <c r="I74" i="8"/>
  <c r="H74" i="8"/>
  <c r="R74" i="8" s="1"/>
  <c r="G74" i="8"/>
  <c r="F74" i="8"/>
  <c r="C74" i="8"/>
  <c r="B74" i="8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S72" i="8"/>
  <c r="R72" i="8"/>
  <c r="Q72" i="8"/>
  <c r="P72" i="8"/>
  <c r="E72" i="8"/>
  <c r="T71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S67" i="8"/>
  <c r="R67" i="8"/>
  <c r="Q67" i="8"/>
  <c r="P67" i="8"/>
  <c r="E67" i="8"/>
  <c r="S66" i="8"/>
  <c r="R66" i="8"/>
  <c r="Q66" i="8"/>
  <c r="P66" i="8"/>
  <c r="E66" i="8"/>
  <c r="S65" i="8"/>
  <c r="R65" i="8"/>
  <c r="Q65" i="8"/>
  <c r="P65" i="8"/>
  <c r="E65" i="8"/>
  <c r="U65" i="8" s="1"/>
  <c r="U64" i="8"/>
  <c r="T64" i="8"/>
  <c r="S64" i="8"/>
  <c r="R64" i="8"/>
  <c r="Q64" i="8"/>
  <c r="P64" i="8"/>
  <c r="E64" i="8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U60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S58" i="8"/>
  <c r="R58" i="8"/>
  <c r="Q58" i="8"/>
  <c r="P58" i="8"/>
  <c r="E58" i="8"/>
  <c r="T57" i="8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S54" i="8"/>
  <c r="R54" i="8"/>
  <c r="Q54" i="8"/>
  <c r="P54" i="8"/>
  <c r="E54" i="8"/>
  <c r="S53" i="8"/>
  <c r="R53" i="8"/>
  <c r="Q53" i="8"/>
  <c r="P53" i="8"/>
  <c r="E53" i="8"/>
  <c r="U53" i="8" s="1"/>
  <c r="U52" i="8"/>
  <c r="T52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T46" i="8" s="1"/>
  <c r="E46" i="8"/>
  <c r="U45" i="8"/>
  <c r="T45" i="8"/>
  <c r="S45" i="8"/>
  <c r="R45" i="8"/>
  <c r="Q45" i="8"/>
  <c r="P45" i="8"/>
  <c r="E45" i="8"/>
  <c r="S44" i="8"/>
  <c r="R44" i="8"/>
  <c r="Q44" i="8"/>
  <c r="P44" i="8"/>
  <c r="E44" i="8"/>
  <c r="T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U41" i="8"/>
  <c r="T41" i="8"/>
  <c r="S41" i="8"/>
  <c r="R41" i="8"/>
  <c r="Q41" i="8"/>
  <c r="P41" i="8"/>
  <c r="E41" i="8"/>
  <c r="S40" i="8"/>
  <c r="R40" i="8"/>
  <c r="Q40" i="8"/>
  <c r="P40" i="8"/>
  <c r="E40" i="8"/>
  <c r="S39" i="8"/>
  <c r="R39" i="8"/>
  <c r="Q39" i="8"/>
  <c r="P39" i="8"/>
  <c r="E39" i="8"/>
  <c r="U38" i="8"/>
  <c r="S38" i="8"/>
  <c r="R38" i="8"/>
  <c r="Q38" i="8"/>
  <c r="P38" i="8"/>
  <c r="E38" i="8"/>
  <c r="T38" i="8" s="1"/>
  <c r="U37" i="8"/>
  <c r="S37" i="8"/>
  <c r="R37" i="8"/>
  <c r="Q37" i="8"/>
  <c r="P37" i="8"/>
  <c r="E37" i="8"/>
  <c r="O35" i="8"/>
  <c r="N35" i="8"/>
  <c r="M35" i="8"/>
  <c r="L35" i="8"/>
  <c r="K35" i="8"/>
  <c r="J35" i="8"/>
  <c r="I35" i="8"/>
  <c r="H35" i="8"/>
  <c r="G35" i="8"/>
  <c r="F35" i="8"/>
  <c r="C35" i="8"/>
  <c r="E35" i="8" s="1"/>
  <c r="B35" i="8"/>
  <c r="U34" i="8"/>
  <c r="S34" i="8"/>
  <c r="R34" i="8"/>
  <c r="Q34" i="8"/>
  <c r="P34" i="8"/>
  <c r="E34" i="8"/>
  <c r="O32" i="8"/>
  <c r="N32" i="8"/>
  <c r="M32" i="8"/>
  <c r="L32" i="8"/>
  <c r="K32" i="8"/>
  <c r="J32" i="8"/>
  <c r="I32" i="8"/>
  <c r="S32" i="8" s="1"/>
  <c r="H32" i="8"/>
  <c r="G32" i="8"/>
  <c r="F32" i="8"/>
  <c r="C32" i="8"/>
  <c r="B32" i="8"/>
  <c r="E32" i="8" s="1"/>
  <c r="U31" i="8"/>
  <c r="T31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B26" i="8"/>
  <c r="S25" i="8"/>
  <c r="R25" i="8"/>
  <c r="Q25" i="8"/>
  <c r="P25" i="8"/>
  <c r="E25" i="8"/>
  <c r="U25" i="8" s="1"/>
  <c r="S24" i="8"/>
  <c r="R24" i="8"/>
  <c r="Q24" i="8"/>
  <c r="P24" i="8"/>
  <c r="E24" i="8"/>
  <c r="T24" i="8" s="1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T21" i="8" s="1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O17" i="8"/>
  <c r="N17" i="8"/>
  <c r="M17" i="8"/>
  <c r="L17" i="8"/>
  <c r="K17" i="8"/>
  <c r="J17" i="8"/>
  <c r="I17" i="8"/>
  <c r="S17" i="8" s="1"/>
  <c r="H17" i="8"/>
  <c r="R17" i="8" s="1"/>
  <c r="G17" i="8"/>
  <c r="F17" i="8"/>
  <c r="C17" i="8"/>
  <c r="E17" i="8" s="1"/>
  <c r="B17" i="8"/>
  <c r="U16" i="8"/>
  <c r="T16" i="8"/>
  <c r="S16" i="8"/>
  <c r="R16" i="8"/>
  <c r="Q16" i="8"/>
  <c r="P16" i="8"/>
  <c r="E16" i="8"/>
  <c r="T15" i="8"/>
  <c r="S15" i="8"/>
  <c r="R15" i="8"/>
  <c r="Q15" i="8"/>
  <c r="P15" i="8"/>
  <c r="E15" i="8"/>
  <c r="U15" i="8" s="1"/>
  <c r="S14" i="8"/>
  <c r="R14" i="8"/>
  <c r="Q14" i="8"/>
  <c r="P14" i="8"/>
  <c r="E14" i="8"/>
  <c r="U13" i="8"/>
  <c r="T13" i="8"/>
  <c r="S13" i="8"/>
  <c r="R13" i="8"/>
  <c r="Q13" i="8"/>
  <c r="P13" i="8"/>
  <c r="E13" i="8"/>
  <c r="S12" i="8"/>
  <c r="R12" i="8"/>
  <c r="Q12" i="8"/>
  <c r="P12" i="8"/>
  <c r="E12" i="8"/>
  <c r="S11" i="8"/>
  <c r="R11" i="8"/>
  <c r="Q11" i="8"/>
  <c r="P11" i="8"/>
  <c r="E11" i="8"/>
  <c r="S10" i="8"/>
  <c r="R10" i="8"/>
  <c r="Q10" i="8"/>
  <c r="P10" i="8"/>
  <c r="E10" i="8"/>
  <c r="T10" i="8" s="1"/>
  <c r="U9" i="8"/>
  <c r="T9" i="8"/>
  <c r="S9" i="8"/>
  <c r="R9" i="8"/>
  <c r="Q9" i="8"/>
  <c r="P9" i="8"/>
  <c r="E9" i="8"/>
  <c r="U96" i="7"/>
  <c r="T96" i="7"/>
  <c r="S96" i="7"/>
  <c r="R96" i="7"/>
  <c r="Q96" i="7"/>
  <c r="P96" i="7"/>
  <c r="E96" i="7"/>
  <c r="S95" i="7"/>
  <c r="R95" i="7"/>
  <c r="Q95" i="7"/>
  <c r="P95" i="7"/>
  <c r="E95" i="7"/>
  <c r="S94" i="7"/>
  <c r="R94" i="7"/>
  <c r="Q94" i="7"/>
  <c r="P94" i="7"/>
  <c r="E94" i="7"/>
  <c r="U94" i="7" s="1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0" i="7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H75" i="7"/>
  <c r="R75" i="7" s="1"/>
  <c r="G75" i="7"/>
  <c r="F75" i="7"/>
  <c r="C75" i="7"/>
  <c r="B75" i="7"/>
  <c r="S74" i="7"/>
  <c r="O74" i="7"/>
  <c r="N74" i="7"/>
  <c r="M74" i="7"/>
  <c r="L74" i="7"/>
  <c r="K74" i="7"/>
  <c r="Q74" i="7" s="1"/>
  <c r="J74" i="7"/>
  <c r="I74" i="7"/>
  <c r="H74" i="7"/>
  <c r="R74" i="7" s="1"/>
  <c r="G74" i="7"/>
  <c r="F74" i="7"/>
  <c r="C74" i="7"/>
  <c r="B74" i="7"/>
  <c r="E74" i="7" s="1"/>
  <c r="S73" i="7"/>
  <c r="R73" i="7"/>
  <c r="O73" i="7"/>
  <c r="N73" i="7"/>
  <c r="M73" i="7"/>
  <c r="L73" i="7"/>
  <c r="K73" i="7"/>
  <c r="J73" i="7"/>
  <c r="I73" i="7"/>
  <c r="H73" i="7"/>
  <c r="G73" i="7"/>
  <c r="F73" i="7"/>
  <c r="C73" i="7"/>
  <c r="B73" i="7"/>
  <c r="E73" i="7" s="1"/>
  <c r="S72" i="7"/>
  <c r="R72" i="7"/>
  <c r="Q72" i="7"/>
  <c r="P72" i="7"/>
  <c r="E72" i="7"/>
  <c r="T72" i="7" s="1"/>
  <c r="S71" i="7"/>
  <c r="R71" i="7"/>
  <c r="Q71" i="7"/>
  <c r="P71" i="7"/>
  <c r="E71" i="7"/>
  <c r="O69" i="7"/>
  <c r="N69" i="7"/>
  <c r="M69" i="7"/>
  <c r="L69" i="7"/>
  <c r="K69" i="7"/>
  <c r="J69" i="7"/>
  <c r="I69" i="7"/>
  <c r="S69" i="7" s="1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E68" i="7" s="1"/>
  <c r="S67" i="7"/>
  <c r="R67" i="7"/>
  <c r="Q67" i="7"/>
  <c r="P67" i="7"/>
  <c r="E67" i="7"/>
  <c r="T67" i="7" s="1"/>
  <c r="S66" i="7"/>
  <c r="R66" i="7"/>
  <c r="Q66" i="7"/>
  <c r="P66" i="7"/>
  <c r="E66" i="7"/>
  <c r="U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C61" i="7"/>
  <c r="E61" i="7" s="1"/>
  <c r="B61" i="7"/>
  <c r="S60" i="7"/>
  <c r="R60" i="7"/>
  <c r="Q60" i="7"/>
  <c r="P60" i="7"/>
  <c r="E60" i="7"/>
  <c r="U60" i="7" s="1"/>
  <c r="S59" i="7"/>
  <c r="R59" i="7"/>
  <c r="Q59" i="7"/>
  <c r="P59" i="7"/>
  <c r="E59" i="7"/>
  <c r="S58" i="7"/>
  <c r="R58" i="7"/>
  <c r="Q58" i="7"/>
  <c r="P58" i="7"/>
  <c r="E58" i="7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G55" i="7"/>
  <c r="F55" i="7"/>
  <c r="C55" i="7"/>
  <c r="B55" i="7"/>
  <c r="S54" i="7"/>
  <c r="R54" i="7"/>
  <c r="Q54" i="7"/>
  <c r="P54" i="7"/>
  <c r="E54" i="7"/>
  <c r="U54" i="7" s="1"/>
  <c r="S53" i="7"/>
  <c r="R53" i="7"/>
  <c r="Q53" i="7"/>
  <c r="P53" i="7"/>
  <c r="E53" i="7"/>
  <c r="T53" i="7" s="1"/>
  <c r="S52" i="7"/>
  <c r="R52" i="7"/>
  <c r="Q52" i="7"/>
  <c r="P52" i="7"/>
  <c r="E52" i="7"/>
  <c r="T51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O42" i="7"/>
  <c r="N42" i="7"/>
  <c r="M42" i="7"/>
  <c r="L42" i="7"/>
  <c r="K42" i="7"/>
  <c r="J42" i="7"/>
  <c r="I42" i="7"/>
  <c r="S42" i="7" s="1"/>
  <c r="H42" i="7"/>
  <c r="G42" i="7"/>
  <c r="F42" i="7"/>
  <c r="C42" i="7"/>
  <c r="B42" i="7"/>
  <c r="E42" i="7" s="1"/>
  <c r="U41" i="7"/>
  <c r="S41" i="7"/>
  <c r="R41" i="7"/>
  <c r="Q41" i="7"/>
  <c r="P41" i="7"/>
  <c r="E41" i="7"/>
  <c r="T41" i="7" s="1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S37" i="7"/>
  <c r="R37" i="7"/>
  <c r="Q37" i="7"/>
  <c r="P37" i="7"/>
  <c r="E37" i="7"/>
  <c r="S35" i="7"/>
  <c r="O35" i="7"/>
  <c r="N35" i="7"/>
  <c r="M35" i="7"/>
  <c r="L35" i="7"/>
  <c r="K35" i="7"/>
  <c r="J35" i="7"/>
  <c r="I35" i="7"/>
  <c r="H35" i="7"/>
  <c r="R35" i="7" s="1"/>
  <c r="G35" i="7"/>
  <c r="F35" i="7"/>
  <c r="C35" i="7"/>
  <c r="B35" i="7"/>
  <c r="S34" i="7"/>
  <c r="R34" i="7"/>
  <c r="Q34" i="7"/>
  <c r="P34" i="7"/>
  <c r="E34" i="7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B32" i="7"/>
  <c r="E32" i="7" s="1"/>
  <c r="S31" i="7"/>
  <c r="R31" i="7"/>
  <c r="Q31" i="7"/>
  <c r="P31" i="7"/>
  <c r="E31" i="7"/>
  <c r="U30" i="7"/>
  <c r="S30" i="7"/>
  <c r="R30" i="7"/>
  <c r="Q30" i="7"/>
  <c r="P30" i="7"/>
  <c r="E30" i="7"/>
  <c r="T30" i="7" s="1"/>
  <c r="S29" i="7"/>
  <c r="R29" i="7"/>
  <c r="Q29" i="7"/>
  <c r="P29" i="7"/>
  <c r="E29" i="7"/>
  <c r="S28" i="7"/>
  <c r="R28" i="7"/>
  <c r="Q28" i="7"/>
  <c r="P28" i="7"/>
  <c r="E28" i="7"/>
  <c r="T28" i="7" s="1"/>
  <c r="O26" i="7"/>
  <c r="N26" i="7"/>
  <c r="M26" i="7"/>
  <c r="L26" i="7"/>
  <c r="K26" i="7"/>
  <c r="J26" i="7"/>
  <c r="I26" i="7"/>
  <c r="S26" i="7" s="1"/>
  <c r="H26" i="7"/>
  <c r="G26" i="7"/>
  <c r="F26" i="7"/>
  <c r="E26" i="7"/>
  <c r="C26" i="7"/>
  <c r="B26" i="7"/>
  <c r="S25" i="7"/>
  <c r="R25" i="7"/>
  <c r="Q25" i="7"/>
  <c r="P25" i="7"/>
  <c r="E25" i="7"/>
  <c r="T25" i="7" s="1"/>
  <c r="S24" i="7"/>
  <c r="R24" i="7"/>
  <c r="Q24" i="7"/>
  <c r="P24" i="7"/>
  <c r="E24" i="7"/>
  <c r="U24" i="7" s="1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T19" i="7" s="1"/>
  <c r="R17" i="7"/>
  <c r="O17" i="7"/>
  <c r="N17" i="7"/>
  <c r="M17" i="7"/>
  <c r="L17" i="7"/>
  <c r="K17" i="7"/>
  <c r="J17" i="7"/>
  <c r="I17" i="7"/>
  <c r="Q17" i="7" s="1"/>
  <c r="H17" i="7"/>
  <c r="G17" i="7"/>
  <c r="F17" i="7"/>
  <c r="C17" i="7"/>
  <c r="B17" i="7"/>
  <c r="E17" i="7" s="1"/>
  <c r="U16" i="7"/>
  <c r="S16" i="7"/>
  <c r="R16" i="7"/>
  <c r="Q16" i="7"/>
  <c r="P16" i="7"/>
  <c r="E16" i="7"/>
  <c r="T16" i="7" s="1"/>
  <c r="S15" i="7"/>
  <c r="R15" i="7"/>
  <c r="Q15" i="7"/>
  <c r="P15" i="7"/>
  <c r="E15" i="7"/>
  <c r="U15" i="7" s="1"/>
  <c r="U14" i="7"/>
  <c r="T14" i="7"/>
  <c r="S14" i="7"/>
  <c r="R14" i="7"/>
  <c r="Q14" i="7"/>
  <c r="P14" i="7"/>
  <c r="E14" i="7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S11" i="7"/>
  <c r="R11" i="7"/>
  <c r="Q11" i="7"/>
  <c r="P11" i="7"/>
  <c r="E11" i="7"/>
  <c r="T11" i="7" s="1"/>
  <c r="S10" i="7"/>
  <c r="R10" i="7"/>
  <c r="Q10" i="7"/>
  <c r="P10" i="7"/>
  <c r="E10" i="7"/>
  <c r="S9" i="7"/>
  <c r="R9" i="7"/>
  <c r="Q9" i="7"/>
  <c r="P9" i="7"/>
  <c r="E9" i="7"/>
  <c r="S96" i="6"/>
  <c r="R96" i="6"/>
  <c r="Q96" i="6"/>
  <c r="P96" i="6"/>
  <c r="E96" i="6"/>
  <c r="T96" i="6" s="1"/>
  <c r="S95" i="6"/>
  <c r="R95" i="6"/>
  <c r="Q95" i="6"/>
  <c r="P95" i="6"/>
  <c r="E95" i="6"/>
  <c r="U95" i="6" s="1"/>
  <c r="S94" i="6"/>
  <c r="R94" i="6"/>
  <c r="Q94" i="6"/>
  <c r="P94" i="6"/>
  <c r="E94" i="6"/>
  <c r="S93" i="6"/>
  <c r="R93" i="6"/>
  <c r="Q93" i="6"/>
  <c r="P93" i="6"/>
  <c r="E93" i="6"/>
  <c r="T93" i="6" s="1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S75" i="6" s="1"/>
  <c r="H75" i="6"/>
  <c r="R75" i="6" s="1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E74" i="6"/>
  <c r="C74" i="6"/>
  <c r="B74" i="6"/>
  <c r="O73" i="6"/>
  <c r="N73" i="6"/>
  <c r="M73" i="6"/>
  <c r="L73" i="6"/>
  <c r="K73" i="6"/>
  <c r="J73" i="6"/>
  <c r="I73" i="6"/>
  <c r="S73" i="6" s="1"/>
  <c r="H73" i="6"/>
  <c r="R73" i="6" s="1"/>
  <c r="G73" i="6"/>
  <c r="F73" i="6"/>
  <c r="C73" i="6"/>
  <c r="E73" i="6" s="1"/>
  <c r="B73" i="6"/>
  <c r="S72" i="6"/>
  <c r="R72" i="6"/>
  <c r="Q72" i="6"/>
  <c r="P72" i="6"/>
  <c r="E72" i="6"/>
  <c r="U72" i="6" s="1"/>
  <c r="S71" i="6"/>
  <c r="R71" i="6"/>
  <c r="Q71" i="6"/>
  <c r="P71" i="6"/>
  <c r="E71" i="6"/>
  <c r="O69" i="6"/>
  <c r="N69" i="6"/>
  <c r="M69" i="6"/>
  <c r="L69" i="6"/>
  <c r="K69" i="6"/>
  <c r="J69" i="6"/>
  <c r="I69" i="6"/>
  <c r="S69" i="6" s="1"/>
  <c r="H69" i="6"/>
  <c r="R69" i="6" s="1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R68" i="6" s="1"/>
  <c r="G68" i="6"/>
  <c r="F68" i="6"/>
  <c r="C68" i="6"/>
  <c r="B68" i="6"/>
  <c r="E68" i="6" s="1"/>
  <c r="S67" i="6"/>
  <c r="R67" i="6"/>
  <c r="Q67" i="6"/>
  <c r="P67" i="6"/>
  <c r="E67" i="6"/>
  <c r="U67" i="6" s="1"/>
  <c r="S66" i="6"/>
  <c r="R66" i="6"/>
  <c r="Q66" i="6"/>
  <c r="P66" i="6"/>
  <c r="E66" i="6"/>
  <c r="U65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H61" i="6"/>
  <c r="C61" i="6"/>
  <c r="B61" i="6"/>
  <c r="S60" i="6"/>
  <c r="R60" i="6"/>
  <c r="Q60" i="6"/>
  <c r="P60" i="6"/>
  <c r="E60" i="6"/>
  <c r="T60" i="6" s="1"/>
  <c r="S59" i="6"/>
  <c r="R59" i="6"/>
  <c r="Q59" i="6"/>
  <c r="P59" i="6"/>
  <c r="E59" i="6"/>
  <c r="U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H55" i="6"/>
  <c r="R55" i="6" s="1"/>
  <c r="G55" i="6"/>
  <c r="F55" i="6"/>
  <c r="C55" i="6"/>
  <c r="B55" i="6"/>
  <c r="S54" i="6"/>
  <c r="R54" i="6"/>
  <c r="Q54" i="6"/>
  <c r="P54" i="6"/>
  <c r="E54" i="6"/>
  <c r="U54" i="6" s="1"/>
  <c r="S53" i="6"/>
  <c r="R53" i="6"/>
  <c r="Q53" i="6"/>
  <c r="P53" i="6"/>
  <c r="E53" i="6"/>
  <c r="T53" i="6" s="1"/>
  <c r="U52" i="6"/>
  <c r="T52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T44" i="6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T41" i="6"/>
  <c r="S41" i="6"/>
  <c r="R41" i="6"/>
  <c r="Q41" i="6"/>
  <c r="P41" i="6"/>
  <c r="E41" i="6"/>
  <c r="U41" i="6" s="1"/>
  <c r="S40" i="6"/>
  <c r="R40" i="6"/>
  <c r="Q40" i="6"/>
  <c r="P40" i="6"/>
  <c r="E40" i="6"/>
  <c r="T40" i="6" s="1"/>
  <c r="S39" i="6"/>
  <c r="R39" i="6"/>
  <c r="Q39" i="6"/>
  <c r="P39" i="6"/>
  <c r="E39" i="6"/>
  <c r="U39" i="6" s="1"/>
  <c r="S38" i="6"/>
  <c r="R38" i="6"/>
  <c r="Q38" i="6"/>
  <c r="P38" i="6"/>
  <c r="E38" i="6"/>
  <c r="U37" i="6"/>
  <c r="T37" i="6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G35" i="6"/>
  <c r="F35" i="6"/>
  <c r="C35" i="6"/>
  <c r="B35" i="6"/>
  <c r="S34" i="6"/>
  <c r="R34" i="6"/>
  <c r="Q34" i="6"/>
  <c r="U34" i="6" s="1"/>
  <c r="P34" i="6"/>
  <c r="E34" i="6"/>
  <c r="T34" i="6" s="1"/>
  <c r="O32" i="6"/>
  <c r="N32" i="6"/>
  <c r="M32" i="6"/>
  <c r="L32" i="6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1" i="6" s="1"/>
  <c r="U30" i="6"/>
  <c r="T30" i="6"/>
  <c r="S30" i="6"/>
  <c r="R30" i="6"/>
  <c r="Q30" i="6"/>
  <c r="P30" i="6"/>
  <c r="E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T25" i="6" s="1"/>
  <c r="S24" i="6"/>
  <c r="R24" i="6"/>
  <c r="Q24" i="6"/>
  <c r="P24" i="6"/>
  <c r="E24" i="6"/>
  <c r="S23" i="6"/>
  <c r="R23" i="6"/>
  <c r="Q23" i="6"/>
  <c r="P23" i="6"/>
  <c r="E23" i="6"/>
  <c r="U22" i="6"/>
  <c r="T22" i="6"/>
  <c r="S22" i="6"/>
  <c r="R22" i="6"/>
  <c r="Q22" i="6"/>
  <c r="P22" i="6"/>
  <c r="E22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P17" i="6" s="1"/>
  <c r="G17" i="6"/>
  <c r="F17" i="6"/>
  <c r="C17" i="6"/>
  <c r="E17" i="6" s="1"/>
  <c r="B17" i="6"/>
  <c r="S16" i="6"/>
  <c r="R16" i="6"/>
  <c r="Q16" i="6"/>
  <c r="P16" i="6"/>
  <c r="E16" i="6"/>
  <c r="U16" i="6" s="1"/>
  <c r="S15" i="6"/>
  <c r="R15" i="6"/>
  <c r="Q15" i="6"/>
  <c r="P15" i="6"/>
  <c r="E15" i="6"/>
  <c r="U15" i="6" s="1"/>
  <c r="S14" i="6"/>
  <c r="R14" i="6"/>
  <c r="Q14" i="6"/>
  <c r="P14" i="6"/>
  <c r="E14" i="6"/>
  <c r="T14" i="6" s="1"/>
  <c r="T13" i="6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T9" i="6"/>
  <c r="S9" i="6"/>
  <c r="R9" i="6"/>
  <c r="Q9" i="6"/>
  <c r="P9" i="6"/>
  <c r="E9" i="6"/>
  <c r="U9" i="6" s="1"/>
  <c r="S96" i="5"/>
  <c r="R96" i="5"/>
  <c r="Q96" i="5"/>
  <c r="P96" i="5"/>
  <c r="E96" i="5"/>
  <c r="T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S93" i="5"/>
  <c r="R93" i="5"/>
  <c r="Q93" i="5"/>
  <c r="P93" i="5"/>
  <c r="E93" i="5"/>
  <c r="T93" i="5" s="1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S89" i="5"/>
  <c r="R89" i="5"/>
  <c r="Q89" i="5"/>
  <c r="P89" i="5"/>
  <c r="E89" i="5"/>
  <c r="U88" i="5"/>
  <c r="S88" i="5"/>
  <c r="R88" i="5"/>
  <c r="Q88" i="5"/>
  <c r="P88" i="5"/>
  <c r="E88" i="5"/>
  <c r="T88" i="5" s="1"/>
  <c r="O75" i="5"/>
  <c r="N75" i="5"/>
  <c r="M75" i="5"/>
  <c r="L75" i="5"/>
  <c r="K75" i="5"/>
  <c r="J75" i="5"/>
  <c r="I75" i="5"/>
  <c r="S75" i="5" s="1"/>
  <c r="H75" i="5"/>
  <c r="R75" i="5" s="1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R74" i="5" s="1"/>
  <c r="G74" i="5"/>
  <c r="F74" i="5"/>
  <c r="E74" i="5"/>
  <c r="C74" i="5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E73" i="5" s="1"/>
  <c r="S72" i="5"/>
  <c r="R72" i="5"/>
  <c r="Q72" i="5"/>
  <c r="P72" i="5"/>
  <c r="E72" i="5"/>
  <c r="U72" i="5" s="1"/>
  <c r="S71" i="5"/>
  <c r="R71" i="5"/>
  <c r="Q71" i="5"/>
  <c r="U71" i="5" s="1"/>
  <c r="P71" i="5"/>
  <c r="T71" i="5" s="1"/>
  <c r="E71" i="5"/>
  <c r="O69" i="5"/>
  <c r="N69" i="5"/>
  <c r="M69" i="5"/>
  <c r="L69" i="5"/>
  <c r="K69" i="5"/>
  <c r="J69" i="5"/>
  <c r="I69" i="5"/>
  <c r="H69" i="5"/>
  <c r="R69" i="5" s="1"/>
  <c r="G69" i="5"/>
  <c r="F69" i="5"/>
  <c r="C69" i="5"/>
  <c r="E69" i="5" s="1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S67" i="5"/>
  <c r="R67" i="5"/>
  <c r="Q67" i="5"/>
  <c r="P67" i="5"/>
  <c r="E67" i="5"/>
  <c r="U66" i="5"/>
  <c r="T66" i="5"/>
  <c r="S66" i="5"/>
  <c r="R66" i="5"/>
  <c r="Q66" i="5"/>
  <c r="P66" i="5"/>
  <c r="E66" i="5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R61" i="5" s="1"/>
  <c r="C61" i="5"/>
  <c r="B61" i="5"/>
  <c r="T60" i="5"/>
  <c r="S60" i="5"/>
  <c r="R60" i="5"/>
  <c r="Q60" i="5"/>
  <c r="P60" i="5"/>
  <c r="E60" i="5"/>
  <c r="U60" i="5" s="1"/>
  <c r="S59" i="5"/>
  <c r="R59" i="5"/>
  <c r="Q59" i="5"/>
  <c r="P59" i="5"/>
  <c r="E59" i="5"/>
  <c r="T59" i="5" s="1"/>
  <c r="S58" i="5"/>
  <c r="R58" i="5"/>
  <c r="Q58" i="5"/>
  <c r="P58" i="5"/>
  <c r="E58" i="5"/>
  <c r="U58" i="5" s="1"/>
  <c r="U57" i="5"/>
  <c r="T57" i="5"/>
  <c r="S57" i="5"/>
  <c r="R57" i="5"/>
  <c r="Q57" i="5"/>
  <c r="P57" i="5"/>
  <c r="E57" i="5"/>
  <c r="O55" i="5"/>
  <c r="N55" i="5"/>
  <c r="M55" i="5"/>
  <c r="L55" i="5"/>
  <c r="K55" i="5"/>
  <c r="J55" i="5"/>
  <c r="I55" i="5"/>
  <c r="S55" i="5" s="1"/>
  <c r="H55" i="5"/>
  <c r="R55" i="5" s="1"/>
  <c r="G55" i="5"/>
  <c r="F55" i="5"/>
  <c r="C55" i="5"/>
  <c r="B55" i="5"/>
  <c r="U54" i="5"/>
  <c r="T54" i="5"/>
  <c r="S54" i="5"/>
  <c r="R54" i="5"/>
  <c r="Q54" i="5"/>
  <c r="P54" i="5"/>
  <c r="E54" i="5"/>
  <c r="U53" i="5"/>
  <c r="S53" i="5"/>
  <c r="R53" i="5"/>
  <c r="Q53" i="5"/>
  <c r="P53" i="5"/>
  <c r="E53" i="5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6" i="5"/>
  <c r="T46" i="5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S42" i="5"/>
  <c r="O42" i="5"/>
  <c r="N42" i="5"/>
  <c r="M42" i="5"/>
  <c r="L42" i="5"/>
  <c r="K42" i="5"/>
  <c r="J42" i="5"/>
  <c r="I42" i="5"/>
  <c r="H42" i="5"/>
  <c r="R42" i="5" s="1"/>
  <c r="G42" i="5"/>
  <c r="F42" i="5"/>
  <c r="E42" i="5"/>
  <c r="C42" i="5"/>
  <c r="B42" i="5"/>
  <c r="S41" i="5"/>
  <c r="R41" i="5"/>
  <c r="Q41" i="5"/>
  <c r="P41" i="5"/>
  <c r="E41" i="5"/>
  <c r="U41" i="5" s="1"/>
  <c r="S40" i="5"/>
  <c r="R40" i="5"/>
  <c r="Q40" i="5"/>
  <c r="P40" i="5"/>
  <c r="E40" i="5"/>
  <c r="T40" i="5" s="1"/>
  <c r="U39" i="5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S37" i="5"/>
  <c r="R37" i="5"/>
  <c r="Q37" i="5"/>
  <c r="P37" i="5"/>
  <c r="E37" i="5"/>
  <c r="T37" i="5" s="1"/>
  <c r="O35" i="5"/>
  <c r="N35" i="5"/>
  <c r="M35" i="5"/>
  <c r="L35" i="5"/>
  <c r="K35" i="5"/>
  <c r="J35" i="5"/>
  <c r="I35" i="5"/>
  <c r="H35" i="5"/>
  <c r="R35" i="5" s="1"/>
  <c r="G35" i="5"/>
  <c r="F35" i="5"/>
  <c r="C35" i="5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H32" i="5"/>
  <c r="R32" i="5" s="1"/>
  <c r="G32" i="5"/>
  <c r="F32" i="5"/>
  <c r="C32" i="5"/>
  <c r="B32" i="5"/>
  <c r="T31" i="5"/>
  <c r="S31" i="5"/>
  <c r="R31" i="5"/>
  <c r="Q31" i="5"/>
  <c r="P31" i="5"/>
  <c r="E31" i="5"/>
  <c r="U31" i="5" s="1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E26" i="5" s="1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U23" i="5" s="1"/>
  <c r="P23" i="5"/>
  <c r="E23" i="5"/>
  <c r="T23" i="5" s="1"/>
  <c r="S22" i="5"/>
  <c r="R22" i="5"/>
  <c r="Q22" i="5"/>
  <c r="P22" i="5"/>
  <c r="E22" i="5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O17" i="5"/>
  <c r="N17" i="5"/>
  <c r="M17" i="5"/>
  <c r="L17" i="5"/>
  <c r="K17" i="5"/>
  <c r="J17" i="5"/>
  <c r="I17" i="5"/>
  <c r="H17" i="5"/>
  <c r="R17" i="5" s="1"/>
  <c r="G17" i="5"/>
  <c r="F17" i="5"/>
  <c r="C17" i="5"/>
  <c r="B17" i="5"/>
  <c r="U16" i="5"/>
  <c r="S16" i="5"/>
  <c r="R16" i="5"/>
  <c r="Q16" i="5"/>
  <c r="P16" i="5"/>
  <c r="E16" i="5"/>
  <c r="T16" i="5" s="1"/>
  <c r="U15" i="5"/>
  <c r="S15" i="5"/>
  <c r="R15" i="5"/>
  <c r="Q15" i="5"/>
  <c r="P15" i="5"/>
  <c r="E15" i="5"/>
  <c r="T15" i="5" s="1"/>
  <c r="T14" i="5"/>
  <c r="S14" i="5"/>
  <c r="R14" i="5"/>
  <c r="Q14" i="5"/>
  <c r="P14" i="5"/>
  <c r="E14" i="5"/>
  <c r="U14" i="5" s="1"/>
  <c r="T13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S11" i="5"/>
  <c r="R11" i="5"/>
  <c r="Q11" i="5"/>
  <c r="P11" i="5"/>
  <c r="E11" i="5"/>
  <c r="U11" i="5" s="1"/>
  <c r="U10" i="5"/>
  <c r="S10" i="5"/>
  <c r="R10" i="5"/>
  <c r="Q10" i="5"/>
  <c r="P10" i="5"/>
  <c r="E10" i="5"/>
  <c r="T10" i="5" s="1"/>
  <c r="U9" i="5"/>
  <c r="T9" i="5"/>
  <c r="S9" i="5"/>
  <c r="R9" i="5"/>
  <c r="Q9" i="5"/>
  <c r="P9" i="5"/>
  <c r="E9" i="5"/>
  <c r="S96" i="4"/>
  <c r="R96" i="4"/>
  <c r="Q96" i="4"/>
  <c r="P96" i="4"/>
  <c r="E96" i="4"/>
  <c r="U96" i="4" s="1"/>
  <c r="S95" i="4"/>
  <c r="R95" i="4"/>
  <c r="Q95" i="4"/>
  <c r="P95" i="4"/>
  <c r="E95" i="4"/>
  <c r="U95" i="4" s="1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U90" i="4"/>
  <c r="T90" i="4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I74" i="4"/>
  <c r="H74" i="4"/>
  <c r="P74" i="4" s="1"/>
  <c r="G74" i="4"/>
  <c r="F74" i="4"/>
  <c r="C74" i="4"/>
  <c r="B74" i="4"/>
  <c r="E74" i="4" s="1"/>
  <c r="O73" i="4"/>
  <c r="N73" i="4"/>
  <c r="M73" i="4"/>
  <c r="L73" i="4"/>
  <c r="K73" i="4"/>
  <c r="J73" i="4"/>
  <c r="I73" i="4"/>
  <c r="Q73" i="4" s="1"/>
  <c r="H73" i="4"/>
  <c r="R73" i="4" s="1"/>
  <c r="G73" i="4"/>
  <c r="F73" i="4"/>
  <c r="C73" i="4"/>
  <c r="B73" i="4"/>
  <c r="S72" i="4"/>
  <c r="R72" i="4"/>
  <c r="Q72" i="4"/>
  <c r="P72" i="4"/>
  <c r="E72" i="4"/>
  <c r="S71" i="4"/>
  <c r="R71" i="4"/>
  <c r="Q71" i="4"/>
  <c r="P71" i="4"/>
  <c r="E71" i="4"/>
  <c r="U71" i="4" s="1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R68" i="4" s="1"/>
  <c r="G68" i="4"/>
  <c r="F68" i="4"/>
  <c r="C68" i="4"/>
  <c r="B68" i="4"/>
  <c r="T67" i="4"/>
  <c r="S67" i="4"/>
  <c r="R67" i="4"/>
  <c r="Q67" i="4"/>
  <c r="P67" i="4"/>
  <c r="E67" i="4"/>
  <c r="U67" i="4" s="1"/>
  <c r="S66" i="4"/>
  <c r="R66" i="4"/>
  <c r="Q66" i="4"/>
  <c r="P66" i="4"/>
  <c r="E66" i="4"/>
  <c r="T66" i="4" s="1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C61" i="4"/>
  <c r="B61" i="4"/>
  <c r="E61" i="4" s="1"/>
  <c r="S60" i="4"/>
  <c r="R60" i="4"/>
  <c r="Q60" i="4"/>
  <c r="P60" i="4"/>
  <c r="E60" i="4"/>
  <c r="T60" i="4" s="1"/>
  <c r="S59" i="4"/>
  <c r="R59" i="4"/>
  <c r="Q59" i="4"/>
  <c r="P59" i="4"/>
  <c r="E59" i="4"/>
  <c r="T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S55" i="4" s="1"/>
  <c r="H55" i="4"/>
  <c r="G55" i="4"/>
  <c r="F55" i="4"/>
  <c r="C55" i="4"/>
  <c r="B55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E42" i="4" s="1"/>
  <c r="S41" i="4"/>
  <c r="R41" i="4"/>
  <c r="Q41" i="4"/>
  <c r="P41" i="4"/>
  <c r="E41" i="4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T37" i="4" s="1"/>
  <c r="R35" i="4"/>
  <c r="O35" i="4"/>
  <c r="N35" i="4"/>
  <c r="M35" i="4"/>
  <c r="L35" i="4"/>
  <c r="K35" i="4"/>
  <c r="J35" i="4"/>
  <c r="I35" i="4"/>
  <c r="S35" i="4" s="1"/>
  <c r="H35" i="4"/>
  <c r="G35" i="4"/>
  <c r="F35" i="4"/>
  <c r="C35" i="4"/>
  <c r="B35" i="4"/>
  <c r="E35" i="4" s="1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E32" i="4" s="1"/>
  <c r="B32" i="4"/>
  <c r="U31" i="4"/>
  <c r="S31" i="4"/>
  <c r="R31" i="4"/>
  <c r="Q31" i="4"/>
  <c r="P31" i="4"/>
  <c r="E31" i="4"/>
  <c r="T31" i="4" s="1"/>
  <c r="S30" i="4"/>
  <c r="R30" i="4"/>
  <c r="Q30" i="4"/>
  <c r="P30" i="4"/>
  <c r="E30" i="4"/>
  <c r="U30" i="4" s="1"/>
  <c r="S29" i="4"/>
  <c r="R29" i="4"/>
  <c r="Q29" i="4"/>
  <c r="P29" i="4"/>
  <c r="E29" i="4"/>
  <c r="T29" i="4" s="1"/>
  <c r="U28" i="4"/>
  <c r="S28" i="4"/>
  <c r="R28" i="4"/>
  <c r="Q28" i="4"/>
  <c r="P28" i="4"/>
  <c r="E28" i="4"/>
  <c r="T28" i="4" s="1"/>
  <c r="O26" i="4"/>
  <c r="N26" i="4"/>
  <c r="M26" i="4"/>
  <c r="L26" i="4"/>
  <c r="K26" i="4"/>
  <c r="J26" i="4"/>
  <c r="I26" i="4"/>
  <c r="H26" i="4"/>
  <c r="G26" i="4"/>
  <c r="F26" i="4"/>
  <c r="C26" i="4"/>
  <c r="B26" i="4"/>
  <c r="S25" i="4"/>
  <c r="R25" i="4"/>
  <c r="Q25" i="4"/>
  <c r="P25" i="4"/>
  <c r="E25" i="4"/>
  <c r="U25" i="4" s="1"/>
  <c r="U24" i="4"/>
  <c r="T24" i="4"/>
  <c r="S24" i="4"/>
  <c r="R24" i="4"/>
  <c r="Q24" i="4"/>
  <c r="P24" i="4"/>
  <c r="E24" i="4"/>
  <c r="U23" i="4"/>
  <c r="S23" i="4"/>
  <c r="R23" i="4"/>
  <c r="Q23" i="4"/>
  <c r="P23" i="4"/>
  <c r="E23" i="4"/>
  <c r="T23" i="4" s="1"/>
  <c r="S22" i="4"/>
  <c r="R22" i="4"/>
  <c r="Q22" i="4"/>
  <c r="P22" i="4"/>
  <c r="E22" i="4"/>
  <c r="S21" i="4"/>
  <c r="R21" i="4"/>
  <c r="Q21" i="4"/>
  <c r="P21" i="4"/>
  <c r="E21" i="4"/>
  <c r="T21" i="4" s="1"/>
  <c r="S20" i="4"/>
  <c r="R20" i="4"/>
  <c r="Q20" i="4"/>
  <c r="P20" i="4"/>
  <c r="E20" i="4"/>
  <c r="T20" i="4" s="1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S17" i="4" s="1"/>
  <c r="H17" i="4"/>
  <c r="G17" i="4"/>
  <c r="F17" i="4"/>
  <c r="C17" i="4"/>
  <c r="B17" i="4"/>
  <c r="S16" i="4"/>
  <c r="R16" i="4"/>
  <c r="Q16" i="4"/>
  <c r="P16" i="4"/>
  <c r="E16" i="4"/>
  <c r="U16" i="4" s="1"/>
  <c r="S15" i="4"/>
  <c r="R15" i="4"/>
  <c r="Q15" i="4"/>
  <c r="P15" i="4"/>
  <c r="E15" i="4"/>
  <c r="U15" i="4" s="1"/>
  <c r="S14" i="4"/>
  <c r="R14" i="4"/>
  <c r="Q14" i="4"/>
  <c r="P14" i="4"/>
  <c r="E14" i="4"/>
  <c r="U13" i="4"/>
  <c r="T13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S96" i="3"/>
  <c r="R96" i="3"/>
  <c r="Q96" i="3"/>
  <c r="P96" i="3"/>
  <c r="E96" i="3"/>
  <c r="S95" i="3"/>
  <c r="R95" i="3"/>
  <c r="Q95" i="3"/>
  <c r="P95" i="3"/>
  <c r="E95" i="3"/>
  <c r="U95" i="3" s="1"/>
  <c r="S94" i="3"/>
  <c r="R94" i="3"/>
  <c r="Q94" i="3"/>
  <c r="P94" i="3"/>
  <c r="E94" i="3"/>
  <c r="U93" i="3"/>
  <c r="T93" i="3"/>
  <c r="S93" i="3"/>
  <c r="R93" i="3"/>
  <c r="Q93" i="3"/>
  <c r="P93" i="3"/>
  <c r="E93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U88" i="3"/>
  <c r="T88" i="3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R75" i="3" s="1"/>
  <c r="G75" i="3"/>
  <c r="F75" i="3"/>
  <c r="C75" i="3"/>
  <c r="E75" i="3" s="1"/>
  <c r="B75" i="3"/>
  <c r="R74" i="3"/>
  <c r="O74" i="3"/>
  <c r="Q74" i="3" s="1"/>
  <c r="N74" i="3"/>
  <c r="M74" i="3"/>
  <c r="L74" i="3"/>
  <c r="K74" i="3"/>
  <c r="J74" i="3"/>
  <c r="I74" i="3"/>
  <c r="S74" i="3" s="1"/>
  <c r="H74" i="3"/>
  <c r="G74" i="3"/>
  <c r="F74" i="3"/>
  <c r="C74" i="3"/>
  <c r="B74" i="3"/>
  <c r="S73" i="3"/>
  <c r="O73" i="3"/>
  <c r="N73" i="3"/>
  <c r="M73" i="3"/>
  <c r="L73" i="3"/>
  <c r="K73" i="3"/>
  <c r="J73" i="3"/>
  <c r="I73" i="3"/>
  <c r="H73" i="3"/>
  <c r="R73" i="3" s="1"/>
  <c r="G73" i="3"/>
  <c r="F73" i="3"/>
  <c r="C73" i="3"/>
  <c r="B73" i="3"/>
  <c r="E73" i="3" s="1"/>
  <c r="S72" i="3"/>
  <c r="R72" i="3"/>
  <c r="Q72" i="3"/>
  <c r="P72" i="3"/>
  <c r="E72" i="3"/>
  <c r="T72" i="3" s="1"/>
  <c r="S71" i="3"/>
  <c r="R71" i="3"/>
  <c r="Q71" i="3"/>
  <c r="P71" i="3"/>
  <c r="E71" i="3"/>
  <c r="U71" i="3" s="1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G68" i="3"/>
  <c r="F68" i="3"/>
  <c r="C68" i="3"/>
  <c r="E68" i="3" s="1"/>
  <c r="B68" i="3"/>
  <c r="S67" i="3"/>
  <c r="R67" i="3"/>
  <c r="Q67" i="3"/>
  <c r="P67" i="3"/>
  <c r="E67" i="3"/>
  <c r="S66" i="3"/>
  <c r="R66" i="3"/>
  <c r="Q66" i="3"/>
  <c r="P66" i="3"/>
  <c r="E66" i="3"/>
  <c r="U66" i="3" s="1"/>
  <c r="S65" i="3"/>
  <c r="R65" i="3"/>
  <c r="Q65" i="3"/>
  <c r="P65" i="3"/>
  <c r="E65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T60" i="3" s="1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G55" i="3"/>
  <c r="F55" i="3"/>
  <c r="C55" i="3"/>
  <c r="B55" i="3"/>
  <c r="E55" i="3" s="1"/>
  <c r="U54" i="3"/>
  <c r="T54" i="3"/>
  <c r="S54" i="3"/>
  <c r="R54" i="3"/>
  <c r="Q54" i="3"/>
  <c r="P54" i="3"/>
  <c r="E54" i="3"/>
  <c r="S53" i="3"/>
  <c r="R53" i="3"/>
  <c r="Q53" i="3"/>
  <c r="P53" i="3"/>
  <c r="E53" i="3"/>
  <c r="U53" i="3" s="1"/>
  <c r="S52" i="3"/>
  <c r="R52" i="3"/>
  <c r="Q52" i="3"/>
  <c r="P52" i="3"/>
  <c r="E52" i="3"/>
  <c r="T52" i="3" s="1"/>
  <c r="S51" i="3"/>
  <c r="R51" i="3"/>
  <c r="Q51" i="3"/>
  <c r="P51" i="3"/>
  <c r="E51" i="3"/>
  <c r="T51" i="3" s="1"/>
  <c r="U50" i="3"/>
  <c r="T50" i="3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T46" i="3" s="1"/>
  <c r="S45" i="3"/>
  <c r="R45" i="3"/>
  <c r="Q45" i="3"/>
  <c r="P45" i="3"/>
  <c r="E45" i="3"/>
  <c r="T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U39" i="3" s="1"/>
  <c r="U38" i="3"/>
  <c r="T38" i="3"/>
  <c r="S38" i="3"/>
  <c r="R38" i="3"/>
  <c r="Q38" i="3"/>
  <c r="P38" i="3"/>
  <c r="E38" i="3"/>
  <c r="S37" i="3"/>
  <c r="R37" i="3"/>
  <c r="Q37" i="3"/>
  <c r="P37" i="3"/>
  <c r="E37" i="3"/>
  <c r="S35" i="3"/>
  <c r="O35" i="3"/>
  <c r="N35" i="3"/>
  <c r="M35" i="3"/>
  <c r="L35" i="3"/>
  <c r="K35" i="3"/>
  <c r="J35" i="3"/>
  <c r="I35" i="3"/>
  <c r="H35" i="3"/>
  <c r="R35" i="3" s="1"/>
  <c r="G35" i="3"/>
  <c r="F35" i="3"/>
  <c r="C35" i="3"/>
  <c r="B35" i="3"/>
  <c r="E35" i="3" s="1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H26" i="3"/>
  <c r="R26" i="3" s="1"/>
  <c r="G26" i="3"/>
  <c r="F26" i="3"/>
  <c r="C26" i="3"/>
  <c r="B26" i="3"/>
  <c r="S25" i="3"/>
  <c r="R25" i="3"/>
  <c r="Q25" i="3"/>
  <c r="P25" i="3"/>
  <c r="E25" i="3"/>
  <c r="U25" i="3" s="1"/>
  <c r="S24" i="3"/>
  <c r="R24" i="3"/>
  <c r="Q24" i="3"/>
  <c r="P24" i="3"/>
  <c r="E24" i="3"/>
  <c r="T24" i="3" s="1"/>
  <c r="U23" i="3"/>
  <c r="T23" i="3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U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U11" i="3" s="1"/>
  <c r="P11" i="3"/>
  <c r="T11" i="3" s="1"/>
  <c r="E11" i="3"/>
  <c r="S10" i="3"/>
  <c r="R10" i="3"/>
  <c r="Q10" i="3"/>
  <c r="P10" i="3"/>
  <c r="E10" i="3"/>
  <c r="U10" i="3" s="1"/>
  <c r="S9" i="3"/>
  <c r="R9" i="3"/>
  <c r="Q9" i="3"/>
  <c r="P9" i="3"/>
  <c r="E9" i="3"/>
  <c r="T9" i="3" s="1"/>
  <c r="S96" i="2"/>
  <c r="R96" i="2"/>
  <c r="Q96" i="2"/>
  <c r="P96" i="2"/>
  <c r="E96" i="2"/>
  <c r="T96" i="2" s="1"/>
  <c r="U95" i="2"/>
  <c r="S95" i="2"/>
  <c r="R95" i="2"/>
  <c r="Q95" i="2"/>
  <c r="P95" i="2"/>
  <c r="E95" i="2"/>
  <c r="T95" i="2" s="1"/>
  <c r="S94" i="2"/>
  <c r="R94" i="2"/>
  <c r="Q94" i="2"/>
  <c r="P94" i="2"/>
  <c r="E94" i="2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U90" i="2"/>
  <c r="T90" i="2"/>
  <c r="S90" i="2"/>
  <c r="R90" i="2"/>
  <c r="Q90" i="2"/>
  <c r="P90" i="2"/>
  <c r="E90" i="2"/>
  <c r="S89" i="2"/>
  <c r="R89" i="2"/>
  <c r="Q89" i="2"/>
  <c r="P89" i="2"/>
  <c r="E89" i="2"/>
  <c r="U89" i="2" s="1"/>
  <c r="U88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S74" i="2"/>
  <c r="O74" i="2"/>
  <c r="N74" i="2"/>
  <c r="M74" i="2"/>
  <c r="L74" i="2"/>
  <c r="K74" i="2"/>
  <c r="J74" i="2"/>
  <c r="I74" i="2"/>
  <c r="H74" i="2"/>
  <c r="R74" i="2" s="1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E73" i="2" s="1"/>
  <c r="S72" i="2"/>
  <c r="R72" i="2"/>
  <c r="Q72" i="2"/>
  <c r="P72" i="2"/>
  <c r="E72" i="2"/>
  <c r="U72" i="2" s="1"/>
  <c r="S71" i="2"/>
  <c r="R71" i="2"/>
  <c r="Q71" i="2"/>
  <c r="P71" i="2"/>
  <c r="E71" i="2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R68" i="2" s="1"/>
  <c r="G68" i="2"/>
  <c r="F68" i="2"/>
  <c r="C68" i="2"/>
  <c r="B68" i="2"/>
  <c r="E68" i="2" s="1"/>
  <c r="S67" i="2"/>
  <c r="R67" i="2"/>
  <c r="Q67" i="2"/>
  <c r="P67" i="2"/>
  <c r="E67" i="2"/>
  <c r="U67" i="2" s="1"/>
  <c r="S66" i="2"/>
  <c r="R66" i="2"/>
  <c r="Q66" i="2"/>
  <c r="P66" i="2"/>
  <c r="E66" i="2"/>
  <c r="U66" i="2" s="1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O61" i="2"/>
  <c r="N61" i="2"/>
  <c r="M61" i="2"/>
  <c r="L61" i="2"/>
  <c r="K61" i="2"/>
  <c r="J61" i="2"/>
  <c r="I61" i="2"/>
  <c r="H61" i="2"/>
  <c r="R61" i="2" s="1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T50" i="2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2" i="2"/>
  <c r="R42" i="2"/>
  <c r="O42" i="2"/>
  <c r="N42" i="2"/>
  <c r="M42" i="2"/>
  <c r="L42" i="2"/>
  <c r="K42" i="2"/>
  <c r="J42" i="2"/>
  <c r="I42" i="2"/>
  <c r="H42" i="2"/>
  <c r="G42" i="2"/>
  <c r="F42" i="2"/>
  <c r="C42" i="2"/>
  <c r="B42" i="2"/>
  <c r="E42" i="2" s="1"/>
  <c r="T41" i="2"/>
  <c r="S41" i="2"/>
  <c r="R41" i="2"/>
  <c r="Q41" i="2"/>
  <c r="P41" i="2"/>
  <c r="E41" i="2"/>
  <c r="U41" i="2" s="1"/>
  <c r="T40" i="2"/>
  <c r="S40" i="2"/>
  <c r="R40" i="2"/>
  <c r="Q40" i="2"/>
  <c r="P40" i="2"/>
  <c r="E40" i="2"/>
  <c r="U40" i="2" s="1"/>
  <c r="U39" i="2"/>
  <c r="S39" i="2"/>
  <c r="R39" i="2"/>
  <c r="Q39" i="2"/>
  <c r="P39" i="2"/>
  <c r="E39" i="2"/>
  <c r="T39" i="2" s="1"/>
  <c r="S38" i="2"/>
  <c r="R38" i="2"/>
  <c r="Q38" i="2"/>
  <c r="P38" i="2"/>
  <c r="E38" i="2"/>
  <c r="S37" i="2"/>
  <c r="R37" i="2"/>
  <c r="Q37" i="2"/>
  <c r="P37" i="2"/>
  <c r="E37" i="2"/>
  <c r="O35" i="2"/>
  <c r="N35" i="2"/>
  <c r="M35" i="2"/>
  <c r="L35" i="2"/>
  <c r="K35" i="2"/>
  <c r="J35" i="2"/>
  <c r="I35" i="2"/>
  <c r="S35" i="2" s="1"/>
  <c r="H35" i="2"/>
  <c r="R35" i="2" s="1"/>
  <c r="G35" i="2"/>
  <c r="F35" i="2"/>
  <c r="C35" i="2"/>
  <c r="B35" i="2"/>
  <c r="E35" i="2" s="1"/>
  <c r="S34" i="2"/>
  <c r="R34" i="2"/>
  <c r="Q34" i="2"/>
  <c r="P34" i="2"/>
  <c r="E34" i="2"/>
  <c r="T34" i="2" s="1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E32" i="2" s="1"/>
  <c r="U31" i="2"/>
  <c r="T31" i="2"/>
  <c r="S31" i="2"/>
  <c r="R31" i="2"/>
  <c r="Q31" i="2"/>
  <c r="P31" i="2"/>
  <c r="E31" i="2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U25" i="2"/>
  <c r="S25" i="2"/>
  <c r="R25" i="2"/>
  <c r="Q25" i="2"/>
  <c r="P25" i="2"/>
  <c r="E25" i="2"/>
  <c r="T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S22" i="2"/>
  <c r="R22" i="2"/>
  <c r="Q22" i="2"/>
  <c r="P22" i="2"/>
  <c r="E22" i="2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S17" i="2" s="1"/>
  <c r="H17" i="2"/>
  <c r="P17" i="2" s="1"/>
  <c r="G17" i="2"/>
  <c r="F17" i="2"/>
  <c r="C17" i="2"/>
  <c r="B17" i="2"/>
  <c r="U16" i="2"/>
  <c r="S16" i="2"/>
  <c r="R16" i="2"/>
  <c r="Q16" i="2"/>
  <c r="P16" i="2"/>
  <c r="E16" i="2"/>
  <c r="T16" i="2" s="1"/>
  <c r="S15" i="2"/>
  <c r="R15" i="2"/>
  <c r="Q15" i="2"/>
  <c r="P15" i="2"/>
  <c r="E15" i="2"/>
  <c r="U15" i="2" s="1"/>
  <c r="S14" i="2"/>
  <c r="R14" i="2"/>
  <c r="Q14" i="2"/>
  <c r="P14" i="2"/>
  <c r="E14" i="2"/>
  <c r="T14" i="2" s="1"/>
  <c r="T13" i="2"/>
  <c r="S13" i="2"/>
  <c r="R13" i="2"/>
  <c r="Q13" i="2"/>
  <c r="P13" i="2"/>
  <c r="E13" i="2"/>
  <c r="U12" i="2"/>
  <c r="T12" i="2"/>
  <c r="S12" i="2"/>
  <c r="R12" i="2"/>
  <c r="Q12" i="2"/>
  <c r="P12" i="2"/>
  <c r="E12" i="2"/>
  <c r="S11" i="2"/>
  <c r="R11" i="2"/>
  <c r="Q11" i="2"/>
  <c r="P11" i="2"/>
  <c r="T11" i="2" s="1"/>
  <c r="E11" i="2"/>
  <c r="S10" i="2"/>
  <c r="R10" i="2"/>
  <c r="Q10" i="2"/>
  <c r="P10" i="2"/>
  <c r="E10" i="2"/>
  <c r="T10" i="2" s="1"/>
  <c r="S9" i="2"/>
  <c r="R9" i="2"/>
  <c r="Q9" i="2"/>
  <c r="P9" i="2"/>
  <c r="E9" i="2"/>
  <c r="U9" i="2" s="1"/>
  <c r="S96" i="1"/>
  <c r="R96" i="1"/>
  <c r="Q96" i="1"/>
  <c r="P96" i="1"/>
  <c r="E96" i="1"/>
  <c r="T96" i="1" s="1"/>
  <c r="S95" i="1"/>
  <c r="R95" i="1"/>
  <c r="Q95" i="1"/>
  <c r="P95" i="1"/>
  <c r="E95" i="1"/>
  <c r="U95" i="1" s="1"/>
  <c r="U94" i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G75" i="1"/>
  <c r="F75" i="1"/>
  <c r="C75" i="1"/>
  <c r="B75" i="1"/>
  <c r="O74" i="1"/>
  <c r="N74" i="1"/>
  <c r="M74" i="1"/>
  <c r="L74" i="1"/>
  <c r="K74" i="1"/>
  <c r="J74" i="1"/>
  <c r="I74" i="1"/>
  <c r="H74" i="1"/>
  <c r="G74" i="1"/>
  <c r="F74" i="1"/>
  <c r="C74" i="1"/>
  <c r="B74" i="1"/>
  <c r="S73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S72" i="1"/>
  <c r="R72" i="1"/>
  <c r="Q72" i="1"/>
  <c r="P72" i="1"/>
  <c r="E72" i="1"/>
  <c r="T72" i="1" s="1"/>
  <c r="S71" i="1"/>
  <c r="R71" i="1"/>
  <c r="Q71" i="1"/>
  <c r="P71" i="1"/>
  <c r="E71" i="1"/>
  <c r="T71" i="1" s="1"/>
  <c r="O69" i="1"/>
  <c r="N69" i="1"/>
  <c r="M69" i="1"/>
  <c r="L69" i="1"/>
  <c r="K69" i="1"/>
  <c r="J69" i="1"/>
  <c r="I69" i="1"/>
  <c r="S69" i="1" s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P68" i="1" s="1"/>
  <c r="G68" i="1"/>
  <c r="F68" i="1"/>
  <c r="C68" i="1"/>
  <c r="B68" i="1"/>
  <c r="E68" i="1" s="1"/>
  <c r="S67" i="1"/>
  <c r="R67" i="1"/>
  <c r="Q67" i="1"/>
  <c r="P67" i="1"/>
  <c r="E67" i="1"/>
  <c r="T67" i="1" s="1"/>
  <c r="S66" i="1"/>
  <c r="R66" i="1"/>
  <c r="Q66" i="1"/>
  <c r="P66" i="1"/>
  <c r="E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E61" i="1" s="1"/>
  <c r="S60" i="1"/>
  <c r="R60" i="1"/>
  <c r="Q60" i="1"/>
  <c r="P60" i="1"/>
  <c r="E60" i="1"/>
  <c r="U60" i="1" s="1"/>
  <c r="T59" i="1"/>
  <c r="S59" i="1"/>
  <c r="R59" i="1"/>
  <c r="Q59" i="1"/>
  <c r="P59" i="1"/>
  <c r="E59" i="1"/>
  <c r="U59" i="1" s="1"/>
  <c r="S58" i="1"/>
  <c r="R58" i="1"/>
  <c r="Q58" i="1"/>
  <c r="P58" i="1"/>
  <c r="E58" i="1"/>
  <c r="T58" i="1" s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S55" i="1" s="1"/>
  <c r="H55" i="1"/>
  <c r="G55" i="1"/>
  <c r="F55" i="1"/>
  <c r="C55" i="1"/>
  <c r="B55" i="1"/>
  <c r="S54" i="1"/>
  <c r="R54" i="1"/>
  <c r="Q54" i="1"/>
  <c r="P54" i="1"/>
  <c r="T54" i="1" s="1"/>
  <c r="E54" i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T46" i="1" s="1"/>
  <c r="E46" i="1"/>
  <c r="U46" i="1" s="1"/>
  <c r="U45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S41" i="1"/>
  <c r="R41" i="1"/>
  <c r="Q41" i="1"/>
  <c r="P41" i="1"/>
  <c r="E41" i="1"/>
  <c r="U41" i="1" s="1"/>
  <c r="S40" i="1"/>
  <c r="R40" i="1"/>
  <c r="Q40" i="1"/>
  <c r="U40" i="1" s="1"/>
  <c r="P40" i="1"/>
  <c r="T40" i="1" s="1"/>
  <c r="E40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5" i="1"/>
  <c r="R35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U34" i="1"/>
  <c r="S34" i="1"/>
  <c r="R34" i="1"/>
  <c r="Q34" i="1"/>
  <c r="P34" i="1"/>
  <c r="E34" i="1"/>
  <c r="T34" i="1" s="1"/>
  <c r="O32" i="1"/>
  <c r="N32" i="1"/>
  <c r="M32" i="1"/>
  <c r="L32" i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T30" i="1"/>
  <c r="S30" i="1"/>
  <c r="R30" i="1"/>
  <c r="Q30" i="1"/>
  <c r="P30" i="1"/>
  <c r="E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R26" i="1" s="1"/>
  <c r="G26" i="1"/>
  <c r="F26" i="1"/>
  <c r="C26" i="1"/>
  <c r="B26" i="1"/>
  <c r="E26" i="1" s="1"/>
  <c r="S25" i="1"/>
  <c r="R25" i="1"/>
  <c r="Q25" i="1"/>
  <c r="P25" i="1"/>
  <c r="E25" i="1"/>
  <c r="U25" i="1" s="1"/>
  <c r="U24" i="1"/>
  <c r="S24" i="1"/>
  <c r="R24" i="1"/>
  <c r="Q24" i="1"/>
  <c r="P24" i="1"/>
  <c r="E24" i="1"/>
  <c r="T24" i="1" s="1"/>
  <c r="S23" i="1"/>
  <c r="R23" i="1"/>
  <c r="Q23" i="1"/>
  <c r="P23" i="1"/>
  <c r="T23" i="1" s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P19" i="1"/>
  <c r="E19" i="1"/>
  <c r="R17" i="1"/>
  <c r="O17" i="1"/>
  <c r="N17" i="1"/>
  <c r="M17" i="1"/>
  <c r="L17" i="1"/>
  <c r="K17" i="1"/>
  <c r="J17" i="1"/>
  <c r="I17" i="1"/>
  <c r="S17" i="1" s="1"/>
  <c r="H17" i="1"/>
  <c r="G17" i="1"/>
  <c r="F17" i="1"/>
  <c r="C17" i="1"/>
  <c r="B17" i="1"/>
  <c r="S16" i="1"/>
  <c r="R16" i="1"/>
  <c r="Q16" i="1"/>
  <c r="P16" i="1"/>
  <c r="E16" i="1"/>
  <c r="T16" i="1" s="1"/>
  <c r="U15" i="1"/>
  <c r="S15" i="1"/>
  <c r="R15" i="1"/>
  <c r="Q15" i="1"/>
  <c r="P15" i="1"/>
  <c r="T15" i="1" s="1"/>
  <c r="E15" i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3" i="1" s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U9" i="1"/>
  <c r="S9" i="1"/>
  <c r="R9" i="1"/>
  <c r="Q9" i="1"/>
  <c r="P9" i="1"/>
  <c r="E9" i="1"/>
  <c r="T9" i="1" s="1"/>
  <c r="U11" i="1" l="1"/>
  <c r="U23" i="1"/>
  <c r="U38" i="1"/>
  <c r="T67" i="3"/>
  <c r="P17" i="4"/>
  <c r="R17" i="4"/>
  <c r="U41" i="4"/>
  <c r="T41" i="4"/>
  <c r="U37" i="9"/>
  <c r="T37" i="9"/>
  <c r="E68" i="11"/>
  <c r="P17" i="13"/>
  <c r="R17" i="13"/>
  <c r="U29" i="13"/>
  <c r="T29" i="13"/>
  <c r="U34" i="16"/>
  <c r="Q87" i="17"/>
  <c r="E74" i="18"/>
  <c r="U30" i="20"/>
  <c r="T30" i="20"/>
  <c r="Q35" i="24"/>
  <c r="S35" i="24"/>
  <c r="U40" i="24"/>
  <c r="T40" i="24"/>
  <c r="U25" i="29"/>
  <c r="T25" i="29"/>
  <c r="U19" i="1"/>
  <c r="T19" i="1"/>
  <c r="T31" i="1"/>
  <c r="U31" i="1"/>
  <c r="T52" i="7"/>
  <c r="U52" i="7"/>
  <c r="Q74" i="14"/>
  <c r="S74" i="14"/>
  <c r="E42" i="16"/>
  <c r="U46" i="16"/>
  <c r="T46" i="16"/>
  <c r="Q17" i="20"/>
  <c r="S17" i="20"/>
  <c r="T92" i="21"/>
  <c r="U92" i="21"/>
  <c r="U21" i="29"/>
  <c r="T21" i="29"/>
  <c r="U72" i="29"/>
  <c r="T72" i="29"/>
  <c r="P42" i="3"/>
  <c r="U22" i="4"/>
  <c r="T22" i="4"/>
  <c r="U67" i="5"/>
  <c r="T67" i="5"/>
  <c r="T94" i="5"/>
  <c r="U94" i="5"/>
  <c r="U22" i="10"/>
  <c r="T22" i="10"/>
  <c r="U71" i="11"/>
  <c r="T71" i="11"/>
  <c r="U41" i="14"/>
  <c r="T41" i="14"/>
  <c r="U22" i="20"/>
  <c r="T22" i="20"/>
  <c r="U65" i="24"/>
  <c r="T65" i="24"/>
  <c r="U38" i="40"/>
  <c r="T38" i="40"/>
  <c r="T10" i="4"/>
  <c r="T14" i="4"/>
  <c r="U14" i="4"/>
  <c r="U40" i="7"/>
  <c r="T40" i="7"/>
  <c r="T34" i="9"/>
  <c r="T95" i="12"/>
  <c r="U95" i="12"/>
  <c r="P74" i="15"/>
  <c r="R74" i="15"/>
  <c r="T23" i="16"/>
  <c r="U53" i="18"/>
  <c r="U48" i="21"/>
  <c r="T48" i="21"/>
  <c r="U25" i="26"/>
  <c r="T25" i="26"/>
  <c r="T29" i="26"/>
  <c r="U29" i="26"/>
  <c r="T46" i="28"/>
  <c r="U46" i="28"/>
  <c r="T50" i="28"/>
  <c r="U50" i="28"/>
  <c r="T89" i="28"/>
  <c r="U89" i="28"/>
  <c r="T64" i="12"/>
  <c r="U64" i="12"/>
  <c r="T91" i="12"/>
  <c r="U91" i="12"/>
  <c r="U29" i="18"/>
  <c r="T29" i="18"/>
  <c r="T65" i="21"/>
  <c r="U65" i="21"/>
  <c r="Q74" i="21"/>
  <c r="S74" i="21"/>
  <c r="T14" i="24"/>
  <c r="U14" i="24"/>
  <c r="U72" i="9"/>
  <c r="T72" i="9"/>
  <c r="P17" i="11"/>
  <c r="T17" i="11" s="1"/>
  <c r="R17" i="11"/>
  <c r="U88" i="32"/>
  <c r="T88" i="32"/>
  <c r="U16" i="33"/>
  <c r="T16" i="33"/>
  <c r="U94" i="3"/>
  <c r="T94" i="3"/>
  <c r="U10" i="2"/>
  <c r="U37" i="2"/>
  <c r="T37" i="2"/>
  <c r="T16" i="3"/>
  <c r="U16" i="3"/>
  <c r="U59" i="5"/>
  <c r="U13" i="11"/>
  <c r="Q17" i="11"/>
  <c r="S17" i="11"/>
  <c r="U48" i="12"/>
  <c r="T48" i="12"/>
  <c r="T60" i="12"/>
  <c r="U60" i="12"/>
  <c r="U53" i="17"/>
  <c r="U30" i="25"/>
  <c r="T30" i="25"/>
  <c r="T66" i="30"/>
  <c r="U66" i="30"/>
  <c r="U54" i="37"/>
  <c r="T54" i="37"/>
  <c r="T29" i="2"/>
  <c r="T29" i="5"/>
  <c r="U21" i="7"/>
  <c r="T21" i="7"/>
  <c r="T95" i="8"/>
  <c r="U22" i="9"/>
  <c r="T30" i="9"/>
  <c r="U66" i="9"/>
  <c r="T66" i="9"/>
  <c r="T50" i="10"/>
  <c r="U22" i="11"/>
  <c r="T22" i="11"/>
  <c r="U38" i="14"/>
  <c r="T38" i="14"/>
  <c r="T96" i="15"/>
  <c r="U12" i="16"/>
  <c r="T19" i="16"/>
  <c r="T49" i="17"/>
  <c r="T13" i="21"/>
  <c r="U41" i="21"/>
  <c r="T41" i="21"/>
  <c r="Q17" i="25"/>
  <c r="S17" i="25"/>
  <c r="U54" i="28"/>
  <c r="U66" i="28"/>
  <c r="U40" i="33"/>
  <c r="T40" i="33"/>
  <c r="T22" i="2"/>
  <c r="U22" i="2"/>
  <c r="T48" i="2"/>
  <c r="T39" i="3"/>
  <c r="U51" i="3"/>
  <c r="Q17" i="5"/>
  <c r="S17" i="5"/>
  <c r="T44" i="5"/>
  <c r="T29" i="7"/>
  <c r="U29" i="7"/>
  <c r="Q74" i="8"/>
  <c r="T23" i="9"/>
  <c r="U23" i="9"/>
  <c r="U31" i="9"/>
  <c r="T31" i="9"/>
  <c r="U34" i="9"/>
  <c r="T44" i="12"/>
  <c r="U44" i="12"/>
  <c r="Q17" i="15"/>
  <c r="U17" i="15" s="1"/>
  <c r="S17" i="15"/>
  <c r="T89" i="15"/>
  <c r="U89" i="15"/>
  <c r="U10" i="21"/>
  <c r="T10" i="21"/>
  <c r="U64" i="23"/>
  <c r="T64" i="23"/>
  <c r="P17" i="26"/>
  <c r="T17" i="26" s="1"/>
  <c r="R17" i="26"/>
  <c r="U51" i="28"/>
  <c r="T51" i="28"/>
  <c r="T90" i="28"/>
  <c r="U90" i="28"/>
  <c r="T94" i="28"/>
  <c r="U94" i="28"/>
  <c r="U10" i="29"/>
  <c r="T10" i="29"/>
  <c r="U11" i="2"/>
  <c r="T44" i="2"/>
  <c r="E74" i="3"/>
  <c r="T94" i="4"/>
  <c r="U22" i="5"/>
  <c r="T22" i="5"/>
  <c r="T19" i="6"/>
  <c r="U19" i="6"/>
  <c r="T10" i="7"/>
  <c r="U13" i="7"/>
  <c r="U46" i="8"/>
  <c r="U49" i="8"/>
  <c r="T96" i="8"/>
  <c r="U96" i="8"/>
  <c r="T12" i="9"/>
  <c r="U12" i="9"/>
  <c r="U34" i="14"/>
  <c r="U63" i="15"/>
  <c r="T63" i="15"/>
  <c r="U14" i="17"/>
  <c r="Q26" i="17"/>
  <c r="U95" i="19"/>
  <c r="U47" i="23"/>
  <c r="E74" i="23"/>
  <c r="U22" i="26"/>
  <c r="T22" i="26"/>
  <c r="T39" i="28"/>
  <c r="U39" i="28"/>
  <c r="Q73" i="28"/>
  <c r="S73" i="28"/>
  <c r="T30" i="37"/>
  <c r="U30" i="37"/>
  <c r="U12" i="1"/>
  <c r="T12" i="1"/>
  <c r="U59" i="19"/>
  <c r="T96" i="19"/>
  <c r="U96" i="19"/>
  <c r="U22" i="21"/>
  <c r="T22" i="21"/>
  <c r="T23" i="28"/>
  <c r="E68" i="4"/>
  <c r="T94" i="6"/>
  <c r="U94" i="6"/>
  <c r="T65" i="3"/>
  <c r="U65" i="3"/>
  <c r="U54" i="8"/>
  <c r="T54" i="8"/>
  <c r="U66" i="8"/>
  <c r="T66" i="8"/>
  <c r="T24" i="10"/>
  <c r="U24" i="10"/>
  <c r="E68" i="10"/>
  <c r="T15" i="11"/>
  <c r="U15" i="11"/>
  <c r="U31" i="14"/>
  <c r="T31" i="14"/>
  <c r="U88" i="19"/>
  <c r="T88" i="19"/>
  <c r="U91" i="20"/>
  <c r="T91" i="20"/>
  <c r="Q73" i="25"/>
  <c r="S73" i="25"/>
  <c r="T23" i="30"/>
  <c r="U14" i="32"/>
  <c r="T14" i="32"/>
  <c r="U89" i="8"/>
  <c r="T89" i="8"/>
  <c r="U41" i="12"/>
  <c r="T41" i="12"/>
  <c r="U19" i="30"/>
  <c r="T19" i="30"/>
  <c r="T22" i="32"/>
  <c r="U22" i="32"/>
  <c r="T12" i="35"/>
  <c r="U12" i="35"/>
  <c r="P17" i="1"/>
  <c r="U88" i="4"/>
  <c r="T88" i="4"/>
  <c r="E35" i="6"/>
  <c r="P35" i="8"/>
  <c r="R35" i="8"/>
  <c r="T9" i="9"/>
  <c r="U9" i="9"/>
  <c r="P73" i="9"/>
  <c r="R73" i="9"/>
  <c r="U48" i="10"/>
  <c r="T48" i="10"/>
  <c r="S87" i="13"/>
  <c r="Q73" i="26"/>
  <c r="U10" i="27"/>
  <c r="U67" i="27"/>
  <c r="T67" i="27"/>
  <c r="U10" i="32"/>
  <c r="T10" i="32"/>
  <c r="T88" i="38"/>
  <c r="U88" i="38"/>
  <c r="T51" i="31"/>
  <c r="U51" i="31"/>
  <c r="U91" i="24"/>
  <c r="T91" i="24"/>
  <c r="U31" i="31"/>
  <c r="T31" i="31"/>
  <c r="P74" i="38"/>
  <c r="R74" i="38"/>
  <c r="T90" i="5"/>
  <c r="U90" i="5"/>
  <c r="T52" i="12"/>
  <c r="U52" i="12"/>
  <c r="U34" i="5"/>
  <c r="T34" i="5"/>
  <c r="U93" i="6"/>
  <c r="T53" i="8"/>
  <c r="U67" i="15"/>
  <c r="T67" i="15"/>
  <c r="U71" i="1"/>
  <c r="T91" i="1"/>
  <c r="T96" i="3"/>
  <c r="U96" i="3"/>
  <c r="T44" i="1"/>
  <c r="Q87" i="4"/>
  <c r="T24" i="6"/>
  <c r="U24" i="6"/>
  <c r="T31" i="6"/>
  <c r="U24" i="8"/>
  <c r="U21" i="12"/>
  <c r="T72" i="13"/>
  <c r="T19" i="15"/>
  <c r="U19" i="15"/>
  <c r="T41" i="22"/>
  <c r="U66" i="22"/>
  <c r="T66" i="22"/>
  <c r="U48" i="1"/>
  <c r="U22" i="3"/>
  <c r="T22" i="3"/>
  <c r="Q74" i="4"/>
  <c r="S74" i="4"/>
  <c r="Q42" i="6"/>
  <c r="U29" i="8"/>
  <c r="T29" i="8"/>
  <c r="U14" i="12"/>
  <c r="T14" i="12"/>
  <c r="T95" i="14"/>
  <c r="T14" i="27"/>
  <c r="U94" i="2"/>
  <c r="T94" i="2"/>
  <c r="P42" i="7"/>
  <c r="T93" i="11"/>
  <c r="T12" i="15"/>
  <c r="U12" i="15"/>
  <c r="S74" i="16"/>
  <c r="Q74" i="16"/>
  <c r="U30" i="1"/>
  <c r="E17" i="4"/>
  <c r="T52" i="4"/>
  <c r="S87" i="5"/>
  <c r="T20" i="6"/>
  <c r="T94" i="7"/>
  <c r="T94" i="11"/>
  <c r="U94" i="11"/>
  <c r="U47" i="13"/>
  <c r="T47" i="13"/>
  <c r="T92" i="14"/>
  <c r="U92" i="14"/>
  <c r="U57" i="20"/>
  <c r="T57" i="20"/>
  <c r="T15" i="22"/>
  <c r="U15" i="22"/>
  <c r="T23" i="22"/>
  <c r="U23" i="22"/>
  <c r="U19" i="27"/>
  <c r="T19" i="27"/>
  <c r="T71" i="30"/>
  <c r="U71" i="30"/>
  <c r="T89" i="40"/>
  <c r="U89" i="40"/>
  <c r="P73" i="5"/>
  <c r="R73" i="5"/>
  <c r="U44" i="7"/>
  <c r="T44" i="7"/>
  <c r="U38" i="2"/>
  <c r="T38" i="2"/>
  <c r="T92" i="19"/>
  <c r="U92" i="19"/>
  <c r="T95" i="4"/>
  <c r="U51" i="6"/>
  <c r="T51" i="6"/>
  <c r="S35" i="8"/>
  <c r="Q35" i="8"/>
  <c r="U44" i="10"/>
  <c r="T44" i="10"/>
  <c r="T34" i="13"/>
  <c r="T20" i="17"/>
  <c r="U20" i="17"/>
  <c r="U45" i="19"/>
  <c r="T45" i="19"/>
  <c r="U29" i="1"/>
  <c r="T60" i="1"/>
  <c r="T58" i="22"/>
  <c r="U58" i="22"/>
  <c r="T92" i="1"/>
  <c r="U92" i="1"/>
  <c r="T67" i="2"/>
  <c r="U20" i="8"/>
  <c r="Q74" i="1"/>
  <c r="S74" i="1"/>
  <c r="U96" i="5"/>
  <c r="P35" i="6"/>
  <c r="R35" i="6"/>
  <c r="U14" i="8"/>
  <c r="T14" i="8"/>
  <c r="U40" i="20"/>
  <c r="T14" i="1"/>
  <c r="Q35" i="5"/>
  <c r="T72" i="5"/>
  <c r="U39" i="7"/>
  <c r="T39" i="7"/>
  <c r="U71" i="7"/>
  <c r="T71" i="7"/>
  <c r="T90" i="9"/>
  <c r="T9" i="13"/>
  <c r="T20" i="13"/>
  <c r="T72" i="16"/>
  <c r="T14" i="19"/>
  <c r="T31" i="19"/>
  <c r="U31" i="19"/>
  <c r="U37" i="20"/>
  <c r="T37" i="20"/>
  <c r="T88" i="29"/>
  <c r="U88" i="29"/>
  <c r="T65" i="4"/>
  <c r="U65" i="4"/>
  <c r="P74" i="1"/>
  <c r="R74" i="1"/>
  <c r="T19" i="2"/>
  <c r="U72" i="4"/>
  <c r="T72" i="4"/>
  <c r="U20" i="4"/>
  <c r="U66" i="1"/>
  <c r="T66" i="1"/>
  <c r="E42" i="1"/>
  <c r="U54" i="1"/>
  <c r="U57" i="1"/>
  <c r="U72" i="1"/>
  <c r="E32" i="5"/>
  <c r="T47" i="5"/>
  <c r="U47" i="5"/>
  <c r="U89" i="5"/>
  <c r="T89" i="5"/>
  <c r="U21" i="6"/>
  <c r="T21" i="6"/>
  <c r="U95" i="7"/>
  <c r="T95" i="7"/>
  <c r="T39" i="11"/>
  <c r="U10" i="13"/>
  <c r="U40" i="26"/>
  <c r="T40" i="26"/>
  <c r="T24" i="12"/>
  <c r="U24" i="12"/>
  <c r="P17" i="15"/>
  <c r="Q73" i="18"/>
  <c r="S73" i="18"/>
  <c r="T21" i="19"/>
  <c r="U21" i="19"/>
  <c r="U37" i="22"/>
  <c r="T71" i="22"/>
  <c r="T93" i="24"/>
  <c r="U93" i="24"/>
  <c r="U40" i="27"/>
  <c r="T40" i="27"/>
  <c r="U67" i="29"/>
  <c r="T67" i="29"/>
  <c r="U13" i="30"/>
  <c r="P32" i="30"/>
  <c r="E42" i="33"/>
  <c r="U14" i="35"/>
  <c r="T14" i="35"/>
  <c r="U93" i="35"/>
  <c r="T93" i="35"/>
  <c r="U20" i="37"/>
  <c r="T20" i="37"/>
  <c r="U71" i="37"/>
  <c r="T71" i="37"/>
  <c r="U34" i="39"/>
  <c r="U108" i="23"/>
  <c r="T108" i="23"/>
  <c r="U88" i="25"/>
  <c r="T88" i="25"/>
  <c r="U38" i="33"/>
  <c r="T38" i="33"/>
  <c r="U111" i="21"/>
  <c r="T111" i="21"/>
  <c r="U99" i="19"/>
  <c r="T99" i="19"/>
  <c r="U104" i="7"/>
  <c r="T104" i="7"/>
  <c r="O114" i="12"/>
  <c r="O115" i="12"/>
  <c r="T63" i="24"/>
  <c r="U63" i="24"/>
  <c r="U72" i="25"/>
  <c r="T72" i="25"/>
  <c r="P35" i="29"/>
  <c r="R35" i="29"/>
  <c r="T44" i="34"/>
  <c r="U44" i="34"/>
  <c r="U89" i="35"/>
  <c r="T89" i="35"/>
  <c r="T14" i="36"/>
  <c r="U14" i="36"/>
  <c r="U66" i="36"/>
  <c r="T66" i="36"/>
  <c r="P35" i="38"/>
  <c r="R35" i="38"/>
  <c r="U71" i="40"/>
  <c r="E17" i="10"/>
  <c r="E26" i="16"/>
  <c r="Q74" i="17"/>
  <c r="S74" i="17"/>
  <c r="T90" i="18"/>
  <c r="U90" i="18"/>
  <c r="P35" i="21"/>
  <c r="R35" i="21"/>
  <c r="Q17" i="22"/>
  <c r="S17" i="22"/>
  <c r="P73" i="23"/>
  <c r="R73" i="23"/>
  <c r="E74" i="1"/>
  <c r="Q35" i="3"/>
  <c r="U23" i="6"/>
  <c r="T23" i="6"/>
  <c r="E42" i="8"/>
  <c r="E61" i="8"/>
  <c r="E17" i="11"/>
  <c r="U23" i="13"/>
  <c r="E42" i="13"/>
  <c r="U91" i="14"/>
  <c r="T91" i="14"/>
  <c r="Q68" i="16"/>
  <c r="U37" i="17"/>
  <c r="E32" i="18"/>
  <c r="T20" i="29"/>
  <c r="U20" i="29"/>
  <c r="P17" i="34"/>
  <c r="U48" i="37"/>
  <c r="T48" i="37"/>
  <c r="Q35" i="38"/>
  <c r="U35" i="38" s="1"/>
  <c r="U67" i="39"/>
  <c r="T67" i="39"/>
  <c r="E82" i="1"/>
  <c r="E82" i="19"/>
  <c r="T109" i="39"/>
  <c r="U109" i="39"/>
  <c r="O115" i="27"/>
  <c r="T106" i="24"/>
  <c r="U106" i="24"/>
  <c r="U110" i="10"/>
  <c r="T110" i="10"/>
  <c r="Q17" i="34"/>
  <c r="S17" i="34"/>
  <c r="T64" i="38"/>
  <c r="U64" i="38"/>
  <c r="U53" i="40"/>
  <c r="T53" i="40"/>
  <c r="U103" i="27"/>
  <c r="T103" i="27"/>
  <c r="N114" i="10"/>
  <c r="N115" i="10"/>
  <c r="U64" i="14"/>
  <c r="T64" i="14"/>
  <c r="P17" i="20"/>
  <c r="T95" i="22"/>
  <c r="T12" i="23"/>
  <c r="U12" i="23"/>
  <c r="P35" i="24"/>
  <c r="R35" i="24"/>
  <c r="U46" i="24"/>
  <c r="P73" i="24"/>
  <c r="R73" i="24"/>
  <c r="E17" i="26"/>
  <c r="Q35" i="26"/>
  <c r="S35" i="26"/>
  <c r="T47" i="29"/>
  <c r="T51" i="29"/>
  <c r="U59" i="29"/>
  <c r="T57" i="30"/>
  <c r="U57" i="30"/>
  <c r="T90" i="30"/>
  <c r="T95" i="30"/>
  <c r="U95" i="30"/>
  <c r="U60" i="32"/>
  <c r="T60" i="32"/>
  <c r="T10" i="34"/>
  <c r="U46" i="36"/>
  <c r="T46" i="36"/>
  <c r="T23" i="39"/>
  <c r="U23" i="39"/>
  <c r="U58" i="39"/>
  <c r="F114" i="35"/>
  <c r="O114" i="34"/>
  <c r="K114" i="32"/>
  <c r="U100" i="30"/>
  <c r="T100" i="30"/>
  <c r="T106" i="22"/>
  <c r="U99" i="18"/>
  <c r="T99" i="18"/>
  <c r="O114" i="32"/>
  <c r="O115" i="32"/>
  <c r="O114" i="10"/>
  <c r="O115" i="10"/>
  <c r="U11" i="35"/>
  <c r="T11" i="35"/>
  <c r="Q74" i="37"/>
  <c r="U19" i="39"/>
  <c r="T19" i="39"/>
  <c r="U59" i="39"/>
  <c r="T59" i="39"/>
  <c r="E35" i="13"/>
  <c r="U37" i="14"/>
  <c r="T23" i="15"/>
  <c r="E35" i="15"/>
  <c r="U54" i="15"/>
  <c r="U96" i="17"/>
  <c r="U16" i="18"/>
  <c r="T71" i="18"/>
  <c r="T59" i="20"/>
  <c r="U20" i="23"/>
  <c r="T20" i="23"/>
  <c r="T10" i="24"/>
  <c r="P17" i="24"/>
  <c r="T25" i="24"/>
  <c r="U25" i="24"/>
  <c r="T67" i="24"/>
  <c r="U24" i="26"/>
  <c r="T63" i="26"/>
  <c r="T25" i="27"/>
  <c r="Q42" i="28"/>
  <c r="T12" i="29"/>
  <c r="T96" i="32"/>
  <c r="U96" i="32"/>
  <c r="P73" i="36"/>
  <c r="R73" i="36"/>
  <c r="T15" i="39"/>
  <c r="U99" i="33"/>
  <c r="T99" i="33"/>
  <c r="U104" i="28"/>
  <c r="T109" i="13"/>
  <c r="U99" i="7"/>
  <c r="T99" i="7"/>
  <c r="U106" i="7"/>
  <c r="T106" i="7"/>
  <c r="N115" i="3"/>
  <c r="N114" i="3"/>
  <c r="U9" i="38"/>
  <c r="T9" i="38"/>
  <c r="T101" i="15"/>
  <c r="U101" i="15"/>
  <c r="N114" i="30"/>
  <c r="N115" i="30"/>
  <c r="P73" i="31"/>
  <c r="R73" i="31"/>
  <c r="U20" i="33"/>
  <c r="T20" i="33"/>
  <c r="T23" i="33"/>
  <c r="U71" i="33"/>
  <c r="T94" i="33"/>
  <c r="T14" i="34"/>
  <c r="U66" i="37"/>
  <c r="T66" i="37"/>
  <c r="U108" i="22"/>
  <c r="T108" i="22"/>
  <c r="T65" i="14"/>
  <c r="U65" i="14"/>
  <c r="P74" i="16"/>
  <c r="R74" i="16"/>
  <c r="E61" i="18"/>
  <c r="U23" i="19"/>
  <c r="P68" i="20"/>
  <c r="U71" i="20"/>
  <c r="T14" i="21"/>
  <c r="U14" i="21"/>
  <c r="Q17" i="27"/>
  <c r="U30" i="27"/>
  <c r="T30" i="27"/>
  <c r="U67" i="28"/>
  <c r="T67" i="28"/>
  <c r="P73" i="28"/>
  <c r="R73" i="28"/>
  <c r="E35" i="31"/>
  <c r="U57" i="32"/>
  <c r="T57" i="32"/>
  <c r="T15" i="34"/>
  <c r="E69" i="37"/>
  <c r="E82" i="35"/>
  <c r="K114" i="35"/>
  <c r="T103" i="35"/>
  <c r="C114" i="34"/>
  <c r="I114" i="33"/>
  <c r="B114" i="12"/>
  <c r="I114" i="9"/>
  <c r="U109" i="8"/>
  <c r="T109" i="8"/>
  <c r="L114" i="2"/>
  <c r="R114" i="2" s="1"/>
  <c r="T111" i="2"/>
  <c r="N115" i="40"/>
  <c r="N114" i="40"/>
  <c r="L114" i="35"/>
  <c r="R114" i="35" s="1"/>
  <c r="O115" i="40"/>
  <c r="O114" i="40"/>
  <c r="O115" i="18"/>
  <c r="O114" i="18"/>
  <c r="Q17" i="38"/>
  <c r="U17" i="38" s="1"/>
  <c r="S17" i="38"/>
  <c r="E61" i="38"/>
  <c r="E42" i="40"/>
  <c r="T46" i="40"/>
  <c r="U46" i="40"/>
  <c r="U112" i="27"/>
  <c r="N114" i="28"/>
  <c r="N115" i="28"/>
  <c r="U90" i="27"/>
  <c r="T90" i="27"/>
  <c r="Q74" i="29"/>
  <c r="U64" i="31"/>
  <c r="T64" i="31"/>
  <c r="E17" i="33"/>
  <c r="P32" i="33"/>
  <c r="P35" i="36"/>
  <c r="T35" i="36" s="1"/>
  <c r="R35" i="36"/>
  <c r="T10" i="38"/>
  <c r="U10" i="38"/>
  <c r="T14" i="38"/>
  <c r="U14" i="38"/>
  <c r="E26" i="38"/>
  <c r="Q87" i="38"/>
  <c r="T16" i="39"/>
  <c r="I114" i="38"/>
  <c r="U99" i="10"/>
  <c r="T99" i="10"/>
  <c r="T101" i="4"/>
  <c r="U101" i="4"/>
  <c r="U10" i="12"/>
  <c r="R17" i="20"/>
  <c r="T89" i="37"/>
  <c r="U11" i="40"/>
  <c r="S17" i="40"/>
  <c r="U54" i="40"/>
  <c r="T103" i="15"/>
  <c r="U103" i="15"/>
  <c r="U93" i="13"/>
  <c r="T93" i="13"/>
  <c r="T9" i="16"/>
  <c r="U9" i="16"/>
  <c r="S87" i="16"/>
  <c r="Q17" i="18"/>
  <c r="P74" i="18"/>
  <c r="U71" i="12"/>
  <c r="T71" i="12"/>
  <c r="U94" i="27"/>
  <c r="T94" i="27"/>
  <c r="S42" i="28"/>
  <c r="U45" i="29"/>
  <c r="R87" i="29"/>
  <c r="T72" i="30"/>
  <c r="T45" i="32"/>
  <c r="T53" i="32"/>
  <c r="T93" i="37"/>
  <c r="U16" i="1"/>
  <c r="T34" i="12"/>
  <c r="U31" i="16"/>
  <c r="E55" i="16"/>
  <c r="U34" i="20"/>
  <c r="T89" i="22"/>
  <c r="P74" i="23"/>
  <c r="T88" i="23"/>
  <c r="U88" i="23"/>
  <c r="R17" i="24"/>
  <c r="U24" i="25"/>
  <c r="T24" i="25"/>
  <c r="T15" i="26"/>
  <c r="U15" i="26"/>
  <c r="T96" i="29"/>
  <c r="T12" i="30"/>
  <c r="U58" i="30"/>
  <c r="T96" i="30"/>
  <c r="U52" i="33"/>
  <c r="U95" i="33"/>
  <c r="U15" i="34"/>
  <c r="Q87" i="34"/>
  <c r="R17" i="37"/>
  <c r="U34" i="37"/>
  <c r="T34" i="37"/>
  <c r="P73" i="37"/>
  <c r="R73" i="37"/>
  <c r="T90" i="37"/>
  <c r="U90" i="37"/>
  <c r="T94" i="37"/>
  <c r="U94" i="37"/>
  <c r="U19" i="40"/>
  <c r="T19" i="40"/>
  <c r="T58" i="40"/>
  <c r="U66" i="40"/>
  <c r="J114" i="37"/>
  <c r="J114" i="8"/>
  <c r="T37" i="12"/>
  <c r="S87" i="9"/>
  <c r="Q26" i="10"/>
  <c r="U92" i="29"/>
  <c r="H114" i="30"/>
  <c r="F114" i="24"/>
  <c r="D114" i="18"/>
  <c r="U107" i="17"/>
  <c r="T107" i="17"/>
  <c r="U112" i="16"/>
  <c r="T112" i="16"/>
  <c r="C114" i="11"/>
  <c r="U67" i="1"/>
  <c r="T34" i="3"/>
  <c r="P74" i="3"/>
  <c r="Q74" i="10"/>
  <c r="Q87" i="10"/>
  <c r="U44" i="15"/>
  <c r="T44" i="15"/>
  <c r="U34" i="18"/>
  <c r="T66" i="20"/>
  <c r="U66" i="20"/>
  <c r="U34" i="21"/>
  <c r="P87" i="24"/>
  <c r="U47" i="25"/>
  <c r="T47" i="25"/>
  <c r="T11" i="26"/>
  <c r="U11" i="26"/>
  <c r="E35" i="27"/>
  <c r="T93" i="29"/>
  <c r="U93" i="29"/>
  <c r="E73" i="30"/>
  <c r="U44" i="31"/>
  <c r="T44" i="31"/>
  <c r="U38" i="32"/>
  <c r="T38" i="32"/>
  <c r="U46" i="32"/>
  <c r="T46" i="32"/>
  <c r="E35" i="40"/>
  <c r="E82" i="10"/>
  <c r="D114" i="1"/>
  <c r="J114" i="34"/>
  <c r="C114" i="33"/>
  <c r="F114" i="18"/>
  <c r="I114" i="15"/>
  <c r="O115" i="15"/>
  <c r="U100" i="14"/>
  <c r="D114" i="11"/>
  <c r="P87" i="3"/>
  <c r="U34" i="4"/>
  <c r="T34" i="4"/>
  <c r="U29" i="35"/>
  <c r="T29" i="35"/>
  <c r="U58" i="37"/>
  <c r="U45" i="38"/>
  <c r="U49" i="38"/>
  <c r="U53" i="38"/>
  <c r="U47" i="40"/>
  <c r="T47" i="40"/>
  <c r="U93" i="40"/>
  <c r="N115" i="37"/>
  <c r="J114" i="30"/>
  <c r="G114" i="18"/>
  <c r="T102" i="18"/>
  <c r="J114" i="15"/>
  <c r="B114" i="14"/>
  <c r="F114" i="11"/>
  <c r="D114" i="4"/>
  <c r="T24" i="30"/>
  <c r="U24" i="30"/>
  <c r="U37" i="4"/>
  <c r="T96" i="4"/>
  <c r="Q35" i="9"/>
  <c r="T92" i="10"/>
  <c r="U41" i="11"/>
  <c r="U53" i="14"/>
  <c r="T52" i="15"/>
  <c r="P17" i="16"/>
  <c r="U39" i="16"/>
  <c r="U51" i="16"/>
  <c r="T59" i="17"/>
  <c r="U49" i="19"/>
  <c r="T50" i="20"/>
  <c r="U50" i="20"/>
  <c r="U16" i="22"/>
  <c r="Q32" i="22"/>
  <c r="U51" i="22"/>
  <c r="T41" i="23"/>
  <c r="T37" i="24"/>
  <c r="U19" i="26"/>
  <c r="T19" i="26"/>
  <c r="U28" i="30"/>
  <c r="T28" i="30"/>
  <c r="Q35" i="30"/>
  <c r="U19" i="32"/>
  <c r="T19" i="32"/>
  <c r="T23" i="34"/>
  <c r="U46" i="34"/>
  <c r="Q73" i="40"/>
  <c r="S73" i="40"/>
  <c r="B114" i="28"/>
  <c r="Q35" i="6"/>
  <c r="U35" i="6" s="1"/>
  <c r="S35" i="6"/>
  <c r="Q73" i="1"/>
  <c r="T41" i="33"/>
  <c r="U41" i="33"/>
  <c r="T45" i="4"/>
  <c r="E35" i="5"/>
  <c r="U45" i="5"/>
  <c r="T29" i="6"/>
  <c r="T91" i="6"/>
  <c r="U72" i="7"/>
  <c r="U44" i="8"/>
  <c r="T45" i="12"/>
  <c r="T53" i="12"/>
  <c r="T13" i="14"/>
  <c r="T93" i="14"/>
  <c r="T40" i="15"/>
  <c r="U48" i="15"/>
  <c r="U53" i="15"/>
  <c r="T53" i="15"/>
  <c r="T10" i="16"/>
  <c r="Q17" i="16"/>
  <c r="U59" i="16"/>
  <c r="T67" i="16"/>
  <c r="T9" i="17"/>
  <c r="U30" i="18"/>
  <c r="T46" i="18"/>
  <c r="T54" i="18"/>
  <c r="U38" i="19"/>
  <c r="E73" i="19"/>
  <c r="U72" i="20"/>
  <c r="S87" i="20"/>
  <c r="T67" i="22"/>
  <c r="U65" i="23"/>
  <c r="T16" i="25"/>
  <c r="T39" i="25"/>
  <c r="T95" i="27"/>
  <c r="U95" i="27"/>
  <c r="T51" i="30"/>
  <c r="U20" i="31"/>
  <c r="U11" i="32"/>
  <c r="T15" i="32"/>
  <c r="U72" i="33"/>
  <c r="T92" i="33"/>
  <c r="U40" i="35"/>
  <c r="U13" i="36"/>
  <c r="T13" i="36"/>
  <c r="E17" i="36"/>
  <c r="T25" i="36"/>
  <c r="U25" i="36"/>
  <c r="U67" i="37"/>
  <c r="U65" i="39"/>
  <c r="T107" i="39"/>
  <c r="U107" i="39"/>
  <c r="N114" i="39"/>
  <c r="T98" i="37"/>
  <c r="U98" i="37"/>
  <c r="T104" i="24"/>
  <c r="U104" i="24"/>
  <c r="I114" i="18"/>
  <c r="U88" i="12"/>
  <c r="T88" i="12"/>
  <c r="P35" i="30"/>
  <c r="R35" i="30"/>
  <c r="Q35" i="1"/>
  <c r="U35" i="1" s="1"/>
  <c r="T91" i="2"/>
  <c r="U45" i="3"/>
  <c r="T45" i="7"/>
  <c r="U45" i="7"/>
  <c r="E17" i="2"/>
  <c r="T20" i="2"/>
  <c r="T49" i="2"/>
  <c r="Q74" i="2"/>
  <c r="E42" i="3"/>
  <c r="U108" i="32"/>
  <c r="T108" i="32"/>
  <c r="D114" i="14"/>
  <c r="L114" i="12"/>
  <c r="R114" i="12" s="1"/>
  <c r="R97" i="12"/>
  <c r="N114" i="6"/>
  <c r="T93" i="1"/>
  <c r="T9" i="2"/>
  <c r="U13" i="2"/>
  <c r="Q42" i="2"/>
  <c r="T72" i="2"/>
  <c r="S87" i="3"/>
  <c r="T95" i="3"/>
  <c r="U12" i="4"/>
  <c r="T12" i="4"/>
  <c r="T89" i="4"/>
  <c r="U14" i="6"/>
  <c r="U40" i="6"/>
  <c r="U11" i="7"/>
  <c r="U53" i="7"/>
  <c r="T34" i="8"/>
  <c r="U71" i="8"/>
  <c r="P17" i="9"/>
  <c r="U31" i="10"/>
  <c r="T38" i="10"/>
  <c r="U30" i="11"/>
  <c r="P74" i="11"/>
  <c r="R74" i="11"/>
  <c r="T95" i="11"/>
  <c r="T46" i="12"/>
  <c r="U46" i="12"/>
  <c r="U60" i="15"/>
  <c r="T20" i="19"/>
  <c r="T24" i="19"/>
  <c r="P35" i="19"/>
  <c r="U12" i="20"/>
  <c r="T19" i="20"/>
  <c r="U23" i="20"/>
  <c r="T34" i="20"/>
  <c r="T94" i="22"/>
  <c r="U14" i="23"/>
  <c r="T38" i="23"/>
  <c r="T38" i="24"/>
  <c r="T72" i="24"/>
  <c r="T92" i="24"/>
  <c r="T13" i="25"/>
  <c r="U13" i="25"/>
  <c r="U28" i="25"/>
  <c r="T30" i="26"/>
  <c r="U31" i="27"/>
  <c r="T48" i="27"/>
  <c r="U48" i="27"/>
  <c r="S74" i="29"/>
  <c r="P73" i="30"/>
  <c r="T96" i="31"/>
  <c r="U96" i="31"/>
  <c r="P73" i="32"/>
  <c r="R73" i="32"/>
  <c r="T12" i="34"/>
  <c r="U39" i="34"/>
  <c r="T21" i="36"/>
  <c r="U21" i="36"/>
  <c r="Q74" i="36"/>
  <c r="P42" i="38"/>
  <c r="S74" i="38"/>
  <c r="T53" i="39"/>
  <c r="T72" i="39"/>
  <c r="S87" i="39"/>
  <c r="E82" i="33"/>
  <c r="E82" i="11"/>
  <c r="T110" i="1"/>
  <c r="C114" i="40"/>
  <c r="O115" i="28"/>
  <c r="J114" i="18"/>
  <c r="T101" i="17"/>
  <c r="U111" i="15"/>
  <c r="I114" i="11"/>
  <c r="T102" i="11"/>
  <c r="R17" i="6"/>
  <c r="S17" i="7"/>
  <c r="T58" i="7"/>
  <c r="U58" i="7"/>
  <c r="E74" i="8"/>
  <c r="U31" i="11"/>
  <c r="T41" i="15"/>
  <c r="U41" i="15"/>
  <c r="S17" i="18"/>
  <c r="R74" i="18"/>
  <c r="E35" i="20"/>
  <c r="E42" i="24"/>
  <c r="E32" i="27"/>
  <c r="P42" i="29"/>
  <c r="U94" i="29"/>
  <c r="T94" i="29"/>
  <c r="Q73" i="30"/>
  <c r="S73" i="30"/>
  <c r="P74" i="31"/>
  <c r="U88" i="31"/>
  <c r="T88" i="31"/>
  <c r="Q73" i="32"/>
  <c r="S73" i="32"/>
  <c r="U30" i="33"/>
  <c r="T30" i="33"/>
  <c r="T34" i="33"/>
  <c r="E55" i="34"/>
  <c r="P73" i="34"/>
  <c r="T13" i="35"/>
  <c r="P17" i="35"/>
  <c r="R17" i="35"/>
  <c r="T9" i="36"/>
  <c r="U9" i="36"/>
  <c r="E26" i="39"/>
  <c r="E42" i="39"/>
  <c r="T88" i="39"/>
  <c r="D114" i="40"/>
  <c r="O114" i="35"/>
  <c r="U111" i="33"/>
  <c r="T111" i="33"/>
  <c r="L114" i="24"/>
  <c r="R114" i="24" s="1"/>
  <c r="G114" i="21"/>
  <c r="C114" i="20"/>
  <c r="K114" i="18"/>
  <c r="U104" i="18"/>
  <c r="T104" i="18"/>
  <c r="T102" i="17"/>
  <c r="U102" i="17"/>
  <c r="U108" i="10"/>
  <c r="U99" i="9"/>
  <c r="B114" i="3"/>
  <c r="U40" i="10"/>
  <c r="U10" i="11"/>
  <c r="Q35" i="11"/>
  <c r="E73" i="11"/>
  <c r="P73" i="13"/>
  <c r="U10" i="19"/>
  <c r="U10" i="20"/>
  <c r="E73" i="20"/>
  <c r="U53" i="25"/>
  <c r="P87" i="25"/>
  <c r="P114" i="25" s="1"/>
  <c r="Q74" i="31"/>
  <c r="U50" i="35"/>
  <c r="T50" i="35"/>
  <c r="T92" i="38"/>
  <c r="U92" i="38"/>
  <c r="M114" i="1"/>
  <c r="S114" i="1" s="1"/>
  <c r="H114" i="40"/>
  <c r="I114" i="30"/>
  <c r="F114" i="29"/>
  <c r="K114" i="26"/>
  <c r="M114" i="20"/>
  <c r="S114" i="20" s="1"/>
  <c r="B114" i="19"/>
  <c r="M114" i="11"/>
  <c r="S114" i="11" s="1"/>
  <c r="U34" i="2"/>
  <c r="E73" i="4"/>
  <c r="U38" i="6"/>
  <c r="E42" i="6"/>
  <c r="T37" i="8"/>
  <c r="E35" i="9"/>
  <c r="U37" i="10"/>
  <c r="E74" i="10"/>
  <c r="P73" i="11"/>
  <c r="T72" i="18"/>
  <c r="U10" i="23"/>
  <c r="P17" i="28"/>
  <c r="T17" i="28" s="1"/>
  <c r="U21" i="28"/>
  <c r="T21" i="28"/>
  <c r="E74" i="29"/>
  <c r="U34" i="30"/>
  <c r="T39" i="32"/>
  <c r="U39" i="32"/>
  <c r="P26" i="34"/>
  <c r="T38" i="34"/>
  <c r="U53" i="34"/>
  <c r="T53" i="34"/>
  <c r="T65" i="34"/>
  <c r="U65" i="34"/>
  <c r="U57" i="36"/>
  <c r="T57" i="36"/>
  <c r="U59" i="37"/>
  <c r="T59" i="37"/>
  <c r="Q73" i="37"/>
  <c r="S73" i="37"/>
  <c r="T10" i="40"/>
  <c r="G114" i="39"/>
  <c r="J114" i="33"/>
  <c r="T105" i="30"/>
  <c r="U105" i="30"/>
  <c r="T112" i="30"/>
  <c r="U112" i="30"/>
  <c r="D114" i="28"/>
  <c r="G114" i="24"/>
  <c r="G114" i="19"/>
  <c r="H114" i="16"/>
  <c r="H114" i="13"/>
  <c r="J114" i="10"/>
  <c r="B114" i="9"/>
  <c r="C114" i="6"/>
  <c r="E17" i="1"/>
  <c r="P35" i="1"/>
  <c r="T35" i="1" s="1"/>
  <c r="T13" i="3"/>
  <c r="E17" i="3"/>
  <c r="T30" i="5"/>
  <c r="T53" i="5"/>
  <c r="U93" i="5"/>
  <c r="T15" i="7"/>
  <c r="U38" i="7"/>
  <c r="E17" i="9"/>
  <c r="U14" i="10"/>
  <c r="U47" i="11"/>
  <c r="U22" i="15"/>
  <c r="U30" i="15"/>
  <c r="E42" i="15"/>
  <c r="T24" i="17"/>
  <c r="U71" i="19"/>
  <c r="E74" i="19"/>
  <c r="T47" i="20"/>
  <c r="Q73" i="20"/>
  <c r="U53" i="21"/>
  <c r="E42" i="25"/>
  <c r="T54" i="25"/>
  <c r="U54" i="25"/>
  <c r="T20" i="26"/>
  <c r="U20" i="26"/>
  <c r="E73" i="26"/>
  <c r="T92" i="26"/>
  <c r="E68" i="27"/>
  <c r="U40" i="28"/>
  <c r="U44" i="29"/>
  <c r="U38" i="30"/>
  <c r="U41" i="30"/>
  <c r="U66" i="32"/>
  <c r="T60" i="33"/>
  <c r="T71" i="34"/>
  <c r="T10" i="36"/>
  <c r="U65" i="36"/>
  <c r="U19" i="37"/>
  <c r="E35" i="37"/>
  <c r="T46" i="37"/>
  <c r="U93" i="38"/>
  <c r="T93" i="38"/>
  <c r="U96" i="38"/>
  <c r="U12" i="39"/>
  <c r="T40" i="39"/>
  <c r="U40" i="39"/>
  <c r="T25" i="40"/>
  <c r="P74" i="40"/>
  <c r="R74" i="40"/>
  <c r="E82" i="38"/>
  <c r="E82" i="34"/>
  <c r="K114" i="33"/>
  <c r="F114" i="28"/>
  <c r="I114" i="16"/>
  <c r="I114" i="13"/>
  <c r="C114" i="9"/>
  <c r="D114" i="6"/>
  <c r="E35" i="7"/>
  <c r="E68" i="9"/>
  <c r="E42" i="10"/>
  <c r="T53" i="10"/>
  <c r="E26" i="11"/>
  <c r="T26" i="11" s="1"/>
  <c r="Q73" i="11"/>
  <c r="U38" i="12"/>
  <c r="E68" i="15"/>
  <c r="E42" i="18"/>
  <c r="Q26" i="19"/>
  <c r="T34" i="19"/>
  <c r="E68" i="19"/>
  <c r="Q35" i="20"/>
  <c r="E26" i="22"/>
  <c r="E68" i="24"/>
  <c r="U34" i="25"/>
  <c r="E74" i="25"/>
  <c r="U71" i="26"/>
  <c r="T41" i="27"/>
  <c r="U41" i="27"/>
  <c r="T45" i="29"/>
  <c r="U53" i="29"/>
  <c r="E61" i="29"/>
  <c r="U49" i="32"/>
  <c r="T49" i="32"/>
  <c r="E61" i="32"/>
  <c r="U61" i="32" s="1"/>
  <c r="U92" i="32"/>
  <c r="T92" i="32"/>
  <c r="P32" i="35"/>
  <c r="U23" i="36"/>
  <c r="E73" i="36"/>
  <c r="E82" i="26"/>
  <c r="K114" i="1"/>
  <c r="F114" i="40"/>
  <c r="K114" i="37"/>
  <c r="C114" i="31"/>
  <c r="H114" i="22"/>
  <c r="J114" i="20"/>
  <c r="T98" i="15"/>
  <c r="U98" i="15"/>
  <c r="B114" i="6"/>
  <c r="T54" i="7"/>
  <c r="U53" i="9"/>
  <c r="T20" i="12"/>
  <c r="E32" i="12"/>
  <c r="P35" i="12"/>
  <c r="T89" i="16"/>
  <c r="T12" i="18"/>
  <c r="U19" i="18"/>
  <c r="T23" i="18"/>
  <c r="U58" i="18"/>
  <c r="E42" i="19"/>
  <c r="U64" i="19"/>
  <c r="T91" i="19"/>
  <c r="T22" i="22"/>
  <c r="U30" i="22"/>
  <c r="T64" i="22"/>
  <c r="U57" i="23"/>
  <c r="T34" i="25"/>
  <c r="T41" i="25"/>
  <c r="U65" i="25"/>
  <c r="T45" i="27"/>
  <c r="R87" i="27"/>
  <c r="U15" i="28"/>
  <c r="E42" i="28"/>
  <c r="T31" i="29"/>
  <c r="T45" i="30"/>
  <c r="T53" i="30"/>
  <c r="T41" i="31"/>
  <c r="R87" i="31"/>
  <c r="T30" i="32"/>
  <c r="U37" i="34"/>
  <c r="Q17" i="35"/>
  <c r="T25" i="35"/>
  <c r="T31" i="36"/>
  <c r="Q17" i="37"/>
  <c r="U10" i="39"/>
  <c r="T13" i="39"/>
  <c r="P32" i="39"/>
  <c r="E26" i="40"/>
  <c r="K114" i="40"/>
  <c r="D114" i="33"/>
  <c r="I114" i="31"/>
  <c r="F114" i="30"/>
  <c r="C114" i="19"/>
  <c r="G114" i="11"/>
  <c r="H114" i="8"/>
  <c r="G114" i="3"/>
  <c r="Q74" i="12"/>
  <c r="Q35" i="13"/>
  <c r="E73" i="13"/>
  <c r="E26" i="14"/>
  <c r="T26" i="14" s="1"/>
  <c r="U16" i="15"/>
  <c r="E32" i="17"/>
  <c r="U32" i="17" s="1"/>
  <c r="P73" i="18"/>
  <c r="Q74" i="19"/>
  <c r="P73" i="20"/>
  <c r="T38" i="22"/>
  <c r="E74" i="24"/>
  <c r="T66" i="25"/>
  <c r="U66" i="25"/>
  <c r="P87" i="26"/>
  <c r="P114" i="26" s="1"/>
  <c r="E35" i="30"/>
  <c r="T46" i="30"/>
  <c r="U46" i="30"/>
  <c r="E68" i="34"/>
  <c r="T59" i="36"/>
  <c r="U59" i="36"/>
  <c r="P75" i="36"/>
  <c r="T75" i="36" s="1"/>
  <c r="P17" i="39"/>
  <c r="E82" i="27"/>
  <c r="U99" i="1"/>
  <c r="T99" i="1"/>
  <c r="D114" i="36"/>
  <c r="F114" i="33"/>
  <c r="G114" i="30"/>
  <c r="B114" i="26"/>
  <c r="T98" i="24"/>
  <c r="U98" i="24"/>
  <c r="D114" i="23"/>
  <c r="D114" i="16"/>
  <c r="H114" i="11"/>
  <c r="I114" i="8"/>
  <c r="U108" i="5"/>
  <c r="T108" i="5"/>
  <c r="H114" i="3"/>
  <c r="U103" i="3"/>
  <c r="T103" i="3"/>
  <c r="P32" i="21"/>
  <c r="Q74" i="22"/>
  <c r="T23" i="23"/>
  <c r="Q74" i="23"/>
  <c r="P87" i="23"/>
  <c r="E26" i="24"/>
  <c r="U26" i="24" s="1"/>
  <c r="T34" i="26"/>
  <c r="Q68" i="26"/>
  <c r="Q17" i="28"/>
  <c r="U17" i="28" s="1"/>
  <c r="Q32" i="28"/>
  <c r="T40" i="28"/>
  <c r="R87" i="30"/>
  <c r="E73" i="31"/>
  <c r="P87" i="32"/>
  <c r="U37" i="33"/>
  <c r="P74" i="35"/>
  <c r="E42" i="38"/>
  <c r="I114" i="39"/>
  <c r="C114" i="36"/>
  <c r="C114" i="28"/>
  <c r="I114" i="26"/>
  <c r="B114" i="25"/>
  <c r="L114" i="20"/>
  <c r="R114" i="20" s="1"/>
  <c r="K114" i="15"/>
  <c r="K114" i="13"/>
  <c r="F114" i="10"/>
  <c r="K114" i="8"/>
  <c r="H114" i="6"/>
  <c r="E73" i="22"/>
  <c r="U23" i="23"/>
  <c r="E55" i="23"/>
  <c r="T66" i="23"/>
  <c r="T92" i="23"/>
  <c r="T21" i="25"/>
  <c r="U93" i="25"/>
  <c r="R87" i="26"/>
  <c r="U37" i="27"/>
  <c r="U13" i="29"/>
  <c r="T16" i="31"/>
  <c r="S73" i="31"/>
  <c r="Q73" i="31"/>
  <c r="U54" i="32"/>
  <c r="T72" i="32"/>
  <c r="U19" i="35"/>
  <c r="U23" i="35"/>
  <c r="T66" i="35"/>
  <c r="U28" i="36"/>
  <c r="T31" i="38"/>
  <c r="P73" i="38"/>
  <c r="P35" i="39"/>
  <c r="T35" i="39" s="1"/>
  <c r="R35" i="39"/>
  <c r="T67" i="40"/>
  <c r="G114" i="1"/>
  <c r="G114" i="33"/>
  <c r="G114" i="31"/>
  <c r="I114" i="28"/>
  <c r="H114" i="25"/>
  <c r="M114" i="23"/>
  <c r="S114" i="23" s="1"/>
  <c r="D114" i="21"/>
  <c r="B114" i="16"/>
  <c r="K114" i="10"/>
  <c r="D114" i="7"/>
  <c r="G114" i="5"/>
  <c r="J114" i="3"/>
  <c r="P17" i="22"/>
  <c r="Q35" i="22"/>
  <c r="U35" i="22" s="1"/>
  <c r="T10" i="26"/>
  <c r="Q61" i="26"/>
  <c r="U34" i="27"/>
  <c r="Q74" i="27"/>
  <c r="E26" i="28"/>
  <c r="T26" i="28" s="1"/>
  <c r="U49" i="28"/>
  <c r="T49" i="28"/>
  <c r="U14" i="29"/>
  <c r="T14" i="29"/>
  <c r="E17" i="31"/>
  <c r="E32" i="31"/>
  <c r="E55" i="32"/>
  <c r="U31" i="33"/>
  <c r="T31" i="33"/>
  <c r="P35" i="35"/>
  <c r="U44" i="36"/>
  <c r="T44" i="36"/>
  <c r="P74" i="37"/>
  <c r="Q73" i="38"/>
  <c r="S73" i="38"/>
  <c r="Q35" i="39"/>
  <c r="U35" i="39" s="1"/>
  <c r="H114" i="1"/>
  <c r="H114" i="33"/>
  <c r="H114" i="31"/>
  <c r="J114" i="28"/>
  <c r="I114" i="25"/>
  <c r="B114" i="24"/>
  <c r="F114" i="21"/>
  <c r="C114" i="16"/>
  <c r="K114" i="3"/>
  <c r="F114" i="38"/>
  <c r="D114" i="31"/>
  <c r="C114" i="29"/>
  <c r="D114" i="27"/>
  <c r="B114" i="23"/>
  <c r="L114" i="21"/>
  <c r="R114" i="21" s="1"/>
  <c r="D114" i="19"/>
  <c r="J114" i="16"/>
  <c r="F114" i="14"/>
  <c r="L114" i="13"/>
  <c r="R114" i="13" s="1"/>
  <c r="J114" i="11"/>
  <c r="D114" i="9"/>
  <c r="F114" i="6"/>
  <c r="B114" i="4"/>
  <c r="L114" i="3"/>
  <c r="R114" i="3" s="1"/>
  <c r="E68" i="35"/>
  <c r="P32" i="36"/>
  <c r="Q35" i="37"/>
  <c r="I114" i="40"/>
  <c r="G114" i="38"/>
  <c r="B114" i="36"/>
  <c r="B114" i="34"/>
  <c r="F114" i="31"/>
  <c r="D114" i="29"/>
  <c r="F114" i="27"/>
  <c r="C114" i="23"/>
  <c r="M114" i="21"/>
  <c r="S114" i="21" s="1"/>
  <c r="F114" i="19"/>
  <c r="B114" i="17"/>
  <c r="K114" i="16"/>
  <c r="G114" i="14"/>
  <c r="K114" i="11"/>
  <c r="F114" i="9"/>
  <c r="G114" i="6"/>
  <c r="C114" i="4"/>
  <c r="M114" i="3"/>
  <c r="S114" i="3" s="1"/>
  <c r="H114" i="9"/>
  <c r="C114" i="7"/>
  <c r="I114" i="6"/>
  <c r="F114" i="4"/>
  <c r="P74" i="28"/>
  <c r="P87" i="28"/>
  <c r="Q35" i="32"/>
  <c r="U10" i="36"/>
  <c r="E68" i="36"/>
  <c r="Q17" i="39"/>
  <c r="K114" i="38"/>
  <c r="G114" i="36"/>
  <c r="D114" i="32"/>
  <c r="J114" i="31"/>
  <c r="I114" i="29"/>
  <c r="J114" i="25"/>
  <c r="H114" i="23"/>
  <c r="G114" i="17"/>
  <c r="B114" i="15"/>
  <c r="C114" i="12"/>
  <c r="J114" i="9"/>
  <c r="F114" i="7"/>
  <c r="K114" i="6"/>
  <c r="H114" i="4"/>
  <c r="B114" i="2"/>
  <c r="U10" i="28"/>
  <c r="T40" i="29"/>
  <c r="P17" i="30"/>
  <c r="U54" i="30"/>
  <c r="P74" i="30"/>
  <c r="U48" i="31"/>
  <c r="T94" i="31"/>
  <c r="U50" i="32"/>
  <c r="T65" i="32"/>
  <c r="T90" i="32"/>
  <c r="U13" i="33"/>
  <c r="Q35" i="34"/>
  <c r="T91" i="34"/>
  <c r="U53" i="35"/>
  <c r="U90" i="35"/>
  <c r="U94" i="35"/>
  <c r="U21" i="38"/>
  <c r="U39" i="40"/>
  <c r="B114" i="1"/>
  <c r="H114" i="36"/>
  <c r="H114" i="34"/>
  <c r="F114" i="32"/>
  <c r="K114" i="31"/>
  <c r="J114" i="29"/>
  <c r="K114" i="27"/>
  <c r="K114" i="25"/>
  <c r="I114" i="23"/>
  <c r="K114" i="19"/>
  <c r="H114" i="17"/>
  <c r="C114" i="15"/>
  <c r="D114" i="12"/>
  <c r="K114" i="9"/>
  <c r="T110" i="9"/>
  <c r="G114" i="7"/>
  <c r="L114" i="6"/>
  <c r="R114" i="6" s="1"/>
  <c r="I114" i="4"/>
  <c r="T105" i="3"/>
  <c r="C114" i="2"/>
  <c r="E26" i="27"/>
  <c r="U71" i="27"/>
  <c r="Q35" i="28"/>
  <c r="U35" i="28" s="1"/>
  <c r="E26" i="29"/>
  <c r="Q17" i="30"/>
  <c r="T34" i="31"/>
  <c r="E61" i="31"/>
  <c r="T61" i="31" s="1"/>
  <c r="E74" i="32"/>
  <c r="E32" i="33"/>
  <c r="P35" i="33"/>
  <c r="Q42" i="33"/>
  <c r="P74" i="34"/>
  <c r="E61" i="35"/>
  <c r="T61" i="35" s="1"/>
  <c r="E26" i="37"/>
  <c r="U37" i="38"/>
  <c r="E74" i="38"/>
  <c r="C114" i="1"/>
  <c r="B114" i="39"/>
  <c r="I114" i="36"/>
  <c r="I114" i="34"/>
  <c r="K114" i="29"/>
  <c r="J114" i="23"/>
  <c r="L114" i="19"/>
  <c r="R114" i="19" s="1"/>
  <c r="I114" i="17"/>
  <c r="D114" i="15"/>
  <c r="F114" i="12"/>
  <c r="C114" i="10"/>
  <c r="B114" i="5"/>
  <c r="J114" i="4"/>
  <c r="D114" i="2"/>
  <c r="Q68" i="40"/>
  <c r="E68" i="40"/>
  <c r="U57" i="40"/>
  <c r="U50" i="40"/>
  <c r="E55" i="40"/>
  <c r="P42" i="40"/>
  <c r="Q42" i="40"/>
  <c r="E75" i="40"/>
  <c r="U29" i="40"/>
  <c r="T28" i="40"/>
  <c r="E69" i="40"/>
  <c r="P26" i="40"/>
  <c r="Q26" i="40"/>
  <c r="P55" i="40"/>
  <c r="R55" i="40"/>
  <c r="Q55" i="40"/>
  <c r="P75" i="40"/>
  <c r="Q75" i="40"/>
  <c r="P61" i="40"/>
  <c r="R61" i="40"/>
  <c r="P69" i="40"/>
  <c r="T69" i="40" s="1"/>
  <c r="R69" i="40"/>
  <c r="Q61" i="40"/>
  <c r="S61" i="40"/>
  <c r="Q69" i="40"/>
  <c r="U107" i="40"/>
  <c r="T99" i="40"/>
  <c r="U64" i="39"/>
  <c r="T63" i="39"/>
  <c r="P61" i="39"/>
  <c r="T52" i="39"/>
  <c r="E75" i="39"/>
  <c r="T39" i="39"/>
  <c r="R32" i="39"/>
  <c r="Q32" i="39"/>
  <c r="S32" i="39"/>
  <c r="E32" i="39"/>
  <c r="T32" i="39" s="1"/>
  <c r="T49" i="39"/>
  <c r="Q69" i="39"/>
  <c r="U69" i="39" s="1"/>
  <c r="T101" i="39"/>
  <c r="U65" i="38"/>
  <c r="P68" i="38"/>
  <c r="Q68" i="38"/>
  <c r="T52" i="38"/>
  <c r="E55" i="38"/>
  <c r="R42" i="38"/>
  <c r="T39" i="38"/>
  <c r="P32" i="38"/>
  <c r="R32" i="38"/>
  <c r="Q32" i="38"/>
  <c r="U28" i="38"/>
  <c r="P26" i="38"/>
  <c r="R26" i="38"/>
  <c r="Q26" i="38"/>
  <c r="S26" i="38"/>
  <c r="U25" i="38"/>
  <c r="P55" i="38"/>
  <c r="R55" i="38"/>
  <c r="Q69" i="38"/>
  <c r="Q55" i="38"/>
  <c r="S55" i="38"/>
  <c r="P75" i="38"/>
  <c r="E69" i="38"/>
  <c r="S69" i="38"/>
  <c r="R75" i="38"/>
  <c r="Q75" i="38"/>
  <c r="U75" i="38" s="1"/>
  <c r="S75" i="38"/>
  <c r="U60" i="38"/>
  <c r="T59" i="38"/>
  <c r="P69" i="38"/>
  <c r="T69" i="38" s="1"/>
  <c r="R69" i="38"/>
  <c r="E75" i="38"/>
  <c r="U109" i="38"/>
  <c r="U107" i="38"/>
  <c r="T112" i="38"/>
  <c r="P68" i="37"/>
  <c r="R68" i="37"/>
  <c r="Q68" i="37"/>
  <c r="S68" i="37"/>
  <c r="T57" i="37"/>
  <c r="T50" i="37"/>
  <c r="U47" i="37"/>
  <c r="Q55" i="37"/>
  <c r="E55" i="37"/>
  <c r="E42" i="37"/>
  <c r="T39" i="37"/>
  <c r="P42" i="37"/>
  <c r="R42" i="37"/>
  <c r="Q42" i="37"/>
  <c r="S42" i="37"/>
  <c r="Q32" i="37"/>
  <c r="E32" i="37"/>
  <c r="U32" i="37" s="1"/>
  <c r="P26" i="37"/>
  <c r="Q26" i="37"/>
  <c r="E75" i="37"/>
  <c r="P55" i="37"/>
  <c r="R55" i="37"/>
  <c r="E61" i="37"/>
  <c r="P61" i="37"/>
  <c r="R61" i="37"/>
  <c r="P75" i="37"/>
  <c r="Q61" i="37"/>
  <c r="S61" i="37"/>
  <c r="P69" i="37"/>
  <c r="R69" i="37"/>
  <c r="Q75" i="37"/>
  <c r="Q69" i="37"/>
  <c r="U69" i="37" s="1"/>
  <c r="U109" i="37"/>
  <c r="T103" i="37"/>
  <c r="P68" i="36"/>
  <c r="R68" i="36"/>
  <c r="T64" i="36"/>
  <c r="P61" i="36"/>
  <c r="Q61" i="36"/>
  <c r="E55" i="36"/>
  <c r="P42" i="36"/>
  <c r="R42" i="36"/>
  <c r="Q42" i="36"/>
  <c r="R32" i="36"/>
  <c r="T29" i="36"/>
  <c r="P26" i="36"/>
  <c r="R26" i="36"/>
  <c r="Q26" i="36"/>
  <c r="S26" i="36"/>
  <c r="Q75" i="36"/>
  <c r="Q55" i="36"/>
  <c r="E75" i="36"/>
  <c r="S75" i="36"/>
  <c r="E61" i="36"/>
  <c r="Q69" i="36"/>
  <c r="U69" i="36" s="1"/>
  <c r="S61" i="36"/>
  <c r="R75" i="36"/>
  <c r="T100" i="36"/>
  <c r="T98" i="36"/>
  <c r="L114" i="36"/>
  <c r="R114" i="36" s="1"/>
  <c r="T65" i="35"/>
  <c r="T64" i="35"/>
  <c r="U58" i="35"/>
  <c r="T57" i="35"/>
  <c r="T52" i="35"/>
  <c r="U47" i="35"/>
  <c r="E55" i="35"/>
  <c r="T44" i="35"/>
  <c r="E42" i="35"/>
  <c r="E32" i="35"/>
  <c r="R32" i="35"/>
  <c r="T28" i="35"/>
  <c r="T24" i="35"/>
  <c r="E26" i="35"/>
  <c r="T26" i="35" s="1"/>
  <c r="E69" i="35"/>
  <c r="P69" i="35"/>
  <c r="R69" i="35"/>
  <c r="E75" i="35"/>
  <c r="T101" i="35"/>
  <c r="U106" i="35"/>
  <c r="S97" i="35"/>
  <c r="T109" i="35"/>
  <c r="T64" i="34"/>
  <c r="U57" i="34"/>
  <c r="T50" i="34"/>
  <c r="Q55" i="34"/>
  <c r="E42" i="34"/>
  <c r="P42" i="34"/>
  <c r="Q42" i="34"/>
  <c r="Q32" i="34"/>
  <c r="E69" i="34"/>
  <c r="E32" i="34"/>
  <c r="S32" i="34"/>
  <c r="Q69" i="34"/>
  <c r="R26" i="34"/>
  <c r="Q26" i="34"/>
  <c r="T25" i="34"/>
  <c r="E26" i="34"/>
  <c r="P55" i="34"/>
  <c r="R55" i="34"/>
  <c r="S55" i="34"/>
  <c r="E75" i="34"/>
  <c r="P61" i="34"/>
  <c r="R61" i="34"/>
  <c r="Q75" i="34"/>
  <c r="P69" i="34"/>
  <c r="R69" i="34"/>
  <c r="T102" i="34"/>
  <c r="T98" i="34"/>
  <c r="U101" i="34"/>
  <c r="T108" i="34"/>
  <c r="U64" i="33"/>
  <c r="T58" i="33"/>
  <c r="T51" i="33"/>
  <c r="T47" i="33"/>
  <c r="U44" i="33"/>
  <c r="S42" i="33"/>
  <c r="P42" i="33"/>
  <c r="R42" i="33"/>
  <c r="R32" i="33"/>
  <c r="Q26" i="33"/>
  <c r="E69" i="33"/>
  <c r="E26" i="33"/>
  <c r="P61" i="33"/>
  <c r="R61" i="33"/>
  <c r="Q75" i="33"/>
  <c r="U75" i="33" s="1"/>
  <c r="Q61" i="33"/>
  <c r="E75" i="33"/>
  <c r="T59" i="33"/>
  <c r="E61" i="33"/>
  <c r="U98" i="33"/>
  <c r="T105" i="33"/>
  <c r="U108" i="33"/>
  <c r="P68" i="32"/>
  <c r="R68" i="32"/>
  <c r="Q68" i="32"/>
  <c r="S68" i="32"/>
  <c r="Q61" i="32"/>
  <c r="E75" i="32"/>
  <c r="E42" i="32"/>
  <c r="E32" i="32"/>
  <c r="T28" i="32"/>
  <c r="Q32" i="32"/>
  <c r="P55" i="32"/>
  <c r="R55" i="32"/>
  <c r="E69" i="32"/>
  <c r="P69" i="32"/>
  <c r="R69" i="32"/>
  <c r="S97" i="32"/>
  <c r="T100" i="32"/>
  <c r="T63" i="31"/>
  <c r="E68" i="31"/>
  <c r="U57" i="31"/>
  <c r="T52" i="31"/>
  <c r="P42" i="31"/>
  <c r="R42" i="31"/>
  <c r="Q42" i="31"/>
  <c r="T29" i="31"/>
  <c r="U28" i="31"/>
  <c r="Q32" i="31"/>
  <c r="Q26" i="31"/>
  <c r="U26" i="31" s="1"/>
  <c r="E69" i="31"/>
  <c r="E75" i="31"/>
  <c r="Q75" i="31"/>
  <c r="Q69" i="31"/>
  <c r="U100" i="31"/>
  <c r="U108" i="31"/>
  <c r="L114" i="31"/>
  <c r="R114" i="31" s="1"/>
  <c r="E82" i="31"/>
  <c r="P68" i="30"/>
  <c r="R68" i="30"/>
  <c r="Q68" i="30"/>
  <c r="S68" i="30"/>
  <c r="E68" i="30"/>
  <c r="E55" i="30"/>
  <c r="T47" i="30"/>
  <c r="P55" i="30"/>
  <c r="E75" i="30"/>
  <c r="Q42" i="30"/>
  <c r="R32" i="30"/>
  <c r="Q32" i="30"/>
  <c r="S32" i="30"/>
  <c r="E26" i="30"/>
  <c r="R55" i="30"/>
  <c r="P61" i="30"/>
  <c r="R61" i="30"/>
  <c r="E69" i="30"/>
  <c r="P69" i="30"/>
  <c r="R69" i="30"/>
  <c r="U99" i="30"/>
  <c r="U64" i="29"/>
  <c r="T63" i="29"/>
  <c r="U52" i="29"/>
  <c r="U48" i="29"/>
  <c r="E55" i="29"/>
  <c r="R42" i="29"/>
  <c r="E42" i="29"/>
  <c r="P32" i="29"/>
  <c r="R32" i="29"/>
  <c r="T28" i="29"/>
  <c r="Q26" i="29"/>
  <c r="S26" i="29"/>
  <c r="U24" i="29"/>
  <c r="E75" i="29"/>
  <c r="P26" i="29"/>
  <c r="R26" i="29"/>
  <c r="Q55" i="29"/>
  <c r="E69" i="29"/>
  <c r="Q69" i="29"/>
  <c r="U69" i="29" s="1"/>
  <c r="P75" i="29"/>
  <c r="T75" i="29" s="1"/>
  <c r="R75" i="29"/>
  <c r="Q75" i="29"/>
  <c r="U75" i="29" s="1"/>
  <c r="S75" i="29"/>
  <c r="U109" i="29"/>
  <c r="U102" i="29"/>
  <c r="U107" i="29"/>
  <c r="U110" i="29"/>
  <c r="P68" i="28"/>
  <c r="R68" i="28"/>
  <c r="Q68" i="28"/>
  <c r="S68" i="28"/>
  <c r="T63" i="28"/>
  <c r="U57" i="28"/>
  <c r="E61" i="28"/>
  <c r="U61" i="28" s="1"/>
  <c r="E55" i="28"/>
  <c r="T28" i="28"/>
  <c r="E75" i="28"/>
  <c r="U29" i="28"/>
  <c r="T25" i="28"/>
  <c r="P69" i="28"/>
  <c r="P55" i="28"/>
  <c r="R55" i="28"/>
  <c r="R69" i="28"/>
  <c r="T60" i="28"/>
  <c r="P61" i="28"/>
  <c r="R61" i="28"/>
  <c r="E69" i="28"/>
  <c r="Q61" i="28"/>
  <c r="S61" i="28"/>
  <c r="T98" i="28"/>
  <c r="U107" i="28"/>
  <c r="U101" i="28"/>
  <c r="U106" i="28"/>
  <c r="T65" i="27"/>
  <c r="U64" i="27"/>
  <c r="E75" i="27"/>
  <c r="T58" i="27"/>
  <c r="E55" i="27"/>
  <c r="T51" i="27"/>
  <c r="T47" i="27"/>
  <c r="U44" i="27"/>
  <c r="E42" i="27"/>
  <c r="P42" i="27"/>
  <c r="R42" i="27"/>
  <c r="P26" i="27"/>
  <c r="R26" i="27"/>
  <c r="Q26" i="27"/>
  <c r="S26" i="27"/>
  <c r="U24" i="27"/>
  <c r="Q69" i="27"/>
  <c r="Q55" i="27"/>
  <c r="S69" i="27"/>
  <c r="P75" i="27"/>
  <c r="R75" i="27"/>
  <c r="Q75" i="27"/>
  <c r="S75" i="27"/>
  <c r="E69" i="27"/>
  <c r="T60" i="27"/>
  <c r="U59" i="27"/>
  <c r="E61" i="27"/>
  <c r="T99" i="27"/>
  <c r="U106" i="27"/>
  <c r="U111" i="27"/>
  <c r="U109" i="27"/>
  <c r="T107" i="27"/>
  <c r="T58" i="26"/>
  <c r="T57" i="26"/>
  <c r="U50" i="26"/>
  <c r="T47" i="26"/>
  <c r="E75" i="26"/>
  <c r="P42" i="26"/>
  <c r="R42" i="26"/>
  <c r="S32" i="26"/>
  <c r="P32" i="26"/>
  <c r="R32" i="26"/>
  <c r="Q26" i="26"/>
  <c r="E26" i="26"/>
  <c r="U26" i="26" s="1"/>
  <c r="E69" i="26"/>
  <c r="E55" i="26"/>
  <c r="E61" i="26"/>
  <c r="U61" i="26" s="1"/>
  <c r="Q75" i="26"/>
  <c r="U75" i="26" s="1"/>
  <c r="S97" i="26"/>
  <c r="T100" i="26"/>
  <c r="U102" i="26"/>
  <c r="T110" i="26"/>
  <c r="T64" i="25"/>
  <c r="U63" i="25"/>
  <c r="U57" i="25"/>
  <c r="E61" i="25"/>
  <c r="U61" i="25" s="1"/>
  <c r="T50" i="25"/>
  <c r="T48" i="25"/>
  <c r="P42" i="25"/>
  <c r="R42" i="25"/>
  <c r="Q42" i="25"/>
  <c r="S42" i="25"/>
  <c r="U29" i="25"/>
  <c r="T25" i="25"/>
  <c r="Q26" i="25"/>
  <c r="S26" i="25"/>
  <c r="E55" i="25"/>
  <c r="E69" i="25"/>
  <c r="E75" i="25"/>
  <c r="Q61" i="25"/>
  <c r="Q75" i="25"/>
  <c r="U75" i="25" s="1"/>
  <c r="U99" i="25"/>
  <c r="T109" i="25"/>
  <c r="L114" i="25"/>
  <c r="R114" i="25" s="1"/>
  <c r="T51" i="24"/>
  <c r="T50" i="24"/>
  <c r="T47" i="24"/>
  <c r="P42" i="24"/>
  <c r="R42" i="24"/>
  <c r="E32" i="24"/>
  <c r="P32" i="24"/>
  <c r="R32" i="24"/>
  <c r="Q32" i="24"/>
  <c r="S32" i="24"/>
  <c r="Q26" i="24"/>
  <c r="P55" i="24"/>
  <c r="R55" i="24"/>
  <c r="E55" i="24"/>
  <c r="E69" i="24"/>
  <c r="U60" i="24"/>
  <c r="Q61" i="24"/>
  <c r="T59" i="24"/>
  <c r="E61" i="24"/>
  <c r="U61" i="24" s="1"/>
  <c r="E75" i="24"/>
  <c r="R97" i="24"/>
  <c r="T99" i="24"/>
  <c r="T101" i="24"/>
  <c r="T107" i="24"/>
  <c r="T109" i="24"/>
  <c r="T111" i="24"/>
  <c r="E82" i="24"/>
  <c r="P68" i="23"/>
  <c r="R68" i="23"/>
  <c r="Q68" i="23"/>
  <c r="S68" i="23"/>
  <c r="U63" i="23"/>
  <c r="U51" i="23"/>
  <c r="T52" i="23"/>
  <c r="T39" i="23"/>
  <c r="E32" i="23"/>
  <c r="T29" i="23"/>
  <c r="Q32" i="23"/>
  <c r="P26" i="23"/>
  <c r="R26" i="23"/>
  <c r="T25" i="23"/>
  <c r="E75" i="23"/>
  <c r="T60" i="23"/>
  <c r="E69" i="23"/>
  <c r="E61" i="23"/>
  <c r="T61" i="23" s="1"/>
  <c r="P75" i="23"/>
  <c r="R75" i="23"/>
  <c r="Q61" i="23"/>
  <c r="P69" i="23"/>
  <c r="R69" i="23"/>
  <c r="U101" i="23"/>
  <c r="U112" i="23"/>
  <c r="E68" i="22"/>
  <c r="Q42" i="22"/>
  <c r="S32" i="22"/>
  <c r="P26" i="22"/>
  <c r="R26" i="22"/>
  <c r="T24" i="22"/>
  <c r="E55" i="22"/>
  <c r="E61" i="22"/>
  <c r="E69" i="22"/>
  <c r="E75" i="22"/>
  <c r="E97" i="22"/>
  <c r="T64" i="21"/>
  <c r="T52" i="21"/>
  <c r="T50" i="21"/>
  <c r="P42" i="21"/>
  <c r="R42" i="21"/>
  <c r="R32" i="21"/>
  <c r="T24" i="21"/>
  <c r="E26" i="21"/>
  <c r="P26" i="21"/>
  <c r="T26" i="21" s="1"/>
  <c r="R26" i="21"/>
  <c r="Q26" i="21"/>
  <c r="U26" i="21" s="1"/>
  <c r="S26" i="21"/>
  <c r="Q55" i="21"/>
  <c r="E55" i="21"/>
  <c r="E69" i="21"/>
  <c r="E75" i="21"/>
  <c r="P75" i="21"/>
  <c r="R75" i="21"/>
  <c r="Q69" i="21"/>
  <c r="Q75" i="21"/>
  <c r="S75" i="21"/>
  <c r="T59" i="21"/>
  <c r="R97" i="21"/>
  <c r="T103" i="21"/>
  <c r="T105" i="21"/>
  <c r="R68" i="20"/>
  <c r="Q68" i="20"/>
  <c r="S68" i="20"/>
  <c r="E68" i="20"/>
  <c r="U51" i="20"/>
  <c r="E75" i="20"/>
  <c r="T39" i="20"/>
  <c r="Q42" i="20"/>
  <c r="U42" i="20" s="1"/>
  <c r="Q32" i="20"/>
  <c r="T29" i="20"/>
  <c r="E69" i="20"/>
  <c r="E61" i="20"/>
  <c r="P61" i="20"/>
  <c r="R61" i="20"/>
  <c r="Q61" i="20"/>
  <c r="S61" i="20"/>
  <c r="U111" i="20"/>
  <c r="U105" i="20"/>
  <c r="U103" i="20"/>
  <c r="T65" i="19"/>
  <c r="E55" i="19"/>
  <c r="P42" i="19"/>
  <c r="R42" i="19"/>
  <c r="P32" i="19"/>
  <c r="R32" i="19"/>
  <c r="S26" i="19"/>
  <c r="E26" i="19"/>
  <c r="P26" i="19"/>
  <c r="R26" i="19"/>
  <c r="Q75" i="19"/>
  <c r="U75" i="19" s="1"/>
  <c r="Q69" i="19"/>
  <c r="Q55" i="19"/>
  <c r="E61" i="19"/>
  <c r="S75" i="19"/>
  <c r="E69" i="19"/>
  <c r="E75" i="19"/>
  <c r="U60" i="19"/>
  <c r="S69" i="19"/>
  <c r="P75" i="19"/>
  <c r="R75" i="19"/>
  <c r="T105" i="19"/>
  <c r="T107" i="19"/>
  <c r="Q68" i="18"/>
  <c r="S68" i="18"/>
  <c r="E68" i="18"/>
  <c r="P68" i="18"/>
  <c r="R68" i="18"/>
  <c r="T57" i="18"/>
  <c r="T51" i="18"/>
  <c r="T50" i="18"/>
  <c r="U47" i="18"/>
  <c r="E55" i="18"/>
  <c r="T39" i="18"/>
  <c r="E69" i="18"/>
  <c r="E26" i="18"/>
  <c r="P55" i="18"/>
  <c r="R55" i="18"/>
  <c r="P61" i="18"/>
  <c r="R61" i="18"/>
  <c r="Q61" i="18"/>
  <c r="S61" i="18"/>
  <c r="P69" i="18"/>
  <c r="R69" i="18"/>
  <c r="E75" i="18"/>
  <c r="L114" i="18"/>
  <c r="R114" i="18" s="1"/>
  <c r="T107" i="18"/>
  <c r="T105" i="18"/>
  <c r="T112" i="18"/>
  <c r="T110" i="18"/>
  <c r="E68" i="17"/>
  <c r="U65" i="17"/>
  <c r="T52" i="17"/>
  <c r="T48" i="17"/>
  <c r="T44" i="17"/>
  <c r="P42" i="17"/>
  <c r="R42" i="17"/>
  <c r="Q75" i="17"/>
  <c r="P32" i="17"/>
  <c r="R32" i="17"/>
  <c r="P26" i="17"/>
  <c r="R26" i="17"/>
  <c r="S26" i="17"/>
  <c r="Q69" i="17"/>
  <c r="Q55" i="17"/>
  <c r="U60" i="17"/>
  <c r="S75" i="17"/>
  <c r="E61" i="17"/>
  <c r="E69" i="17"/>
  <c r="E75" i="17"/>
  <c r="S69" i="17"/>
  <c r="P75" i="17"/>
  <c r="R75" i="17"/>
  <c r="T99" i="17"/>
  <c r="T110" i="17"/>
  <c r="T112" i="17"/>
  <c r="S68" i="16"/>
  <c r="T65" i="16"/>
  <c r="T58" i="16"/>
  <c r="T57" i="16"/>
  <c r="E61" i="16"/>
  <c r="U50" i="16"/>
  <c r="T47" i="16"/>
  <c r="E32" i="16"/>
  <c r="Q32" i="16"/>
  <c r="E69" i="16"/>
  <c r="P55" i="16"/>
  <c r="R55" i="16"/>
  <c r="E75" i="16"/>
  <c r="T49" i="16"/>
  <c r="Q69" i="16"/>
  <c r="U69" i="16" s="1"/>
  <c r="T98" i="16"/>
  <c r="T106" i="16"/>
  <c r="P68" i="15"/>
  <c r="R68" i="15"/>
  <c r="E61" i="15"/>
  <c r="T50" i="15"/>
  <c r="T47" i="15"/>
  <c r="P55" i="15"/>
  <c r="T39" i="15"/>
  <c r="P42" i="15"/>
  <c r="R42" i="15"/>
  <c r="Q42" i="15"/>
  <c r="S42" i="15"/>
  <c r="E32" i="15"/>
  <c r="T29" i="15"/>
  <c r="Q32" i="15"/>
  <c r="T24" i="15"/>
  <c r="E26" i="15"/>
  <c r="R55" i="15"/>
  <c r="P75" i="15"/>
  <c r="T75" i="15" s="1"/>
  <c r="E69" i="15"/>
  <c r="U49" i="15"/>
  <c r="E55" i="15"/>
  <c r="R75" i="15"/>
  <c r="E75" i="15"/>
  <c r="M114" i="15"/>
  <c r="S114" i="15" s="1"/>
  <c r="T112" i="15"/>
  <c r="T104" i="15"/>
  <c r="T106" i="15"/>
  <c r="P42" i="14"/>
  <c r="R42" i="14"/>
  <c r="E69" i="14"/>
  <c r="P26" i="14"/>
  <c r="R26" i="14"/>
  <c r="Q26" i="14"/>
  <c r="S26" i="14"/>
  <c r="Q55" i="14"/>
  <c r="E55" i="14"/>
  <c r="E75" i="14"/>
  <c r="T60" i="14"/>
  <c r="T59" i="14"/>
  <c r="E61" i="14"/>
  <c r="U61" i="14" s="1"/>
  <c r="Q69" i="14"/>
  <c r="P75" i="14"/>
  <c r="R75" i="14"/>
  <c r="Q75" i="14"/>
  <c r="U75" i="14" s="1"/>
  <c r="S75" i="14"/>
  <c r="U98" i="14"/>
  <c r="T103" i="14"/>
  <c r="T101" i="14"/>
  <c r="U108" i="14"/>
  <c r="E68" i="13"/>
  <c r="P68" i="13"/>
  <c r="R68" i="13"/>
  <c r="E61" i="13"/>
  <c r="Q61" i="13"/>
  <c r="T58" i="13"/>
  <c r="T57" i="13"/>
  <c r="E69" i="13"/>
  <c r="E55" i="13"/>
  <c r="T39" i="13"/>
  <c r="Q42" i="13"/>
  <c r="Q32" i="13"/>
  <c r="E75" i="13"/>
  <c r="S61" i="13"/>
  <c r="T59" i="13"/>
  <c r="P61" i="13"/>
  <c r="R61" i="13"/>
  <c r="T101" i="13"/>
  <c r="T103" i="13"/>
  <c r="T108" i="13"/>
  <c r="T106" i="13"/>
  <c r="E68" i="12"/>
  <c r="T65" i="12"/>
  <c r="Q55" i="12"/>
  <c r="E55" i="12"/>
  <c r="T29" i="12"/>
  <c r="P32" i="12"/>
  <c r="R32" i="12"/>
  <c r="P26" i="12"/>
  <c r="R26" i="12"/>
  <c r="T25" i="12"/>
  <c r="S55" i="12"/>
  <c r="E75" i="12"/>
  <c r="U49" i="12"/>
  <c r="Q69" i="12"/>
  <c r="U69" i="12" s="1"/>
  <c r="P75" i="12"/>
  <c r="T75" i="12" s="1"/>
  <c r="R75" i="12"/>
  <c r="E69" i="12"/>
  <c r="U103" i="12"/>
  <c r="U101" i="12"/>
  <c r="U111" i="12"/>
  <c r="T64" i="11"/>
  <c r="P68" i="11"/>
  <c r="R68" i="11"/>
  <c r="T63" i="11"/>
  <c r="Q68" i="11"/>
  <c r="S68" i="11"/>
  <c r="T57" i="11"/>
  <c r="T52" i="11"/>
  <c r="E55" i="11"/>
  <c r="P55" i="11"/>
  <c r="Q42" i="11"/>
  <c r="Q32" i="11"/>
  <c r="U32" i="11" s="1"/>
  <c r="E75" i="11"/>
  <c r="E69" i="11"/>
  <c r="R55" i="11"/>
  <c r="E61" i="11"/>
  <c r="T61" i="11" s="1"/>
  <c r="P61" i="11"/>
  <c r="R61" i="11"/>
  <c r="P69" i="11"/>
  <c r="T69" i="11" s="1"/>
  <c r="R69" i="11"/>
  <c r="U105" i="11"/>
  <c r="R97" i="11"/>
  <c r="U106" i="11"/>
  <c r="U111" i="11"/>
  <c r="U65" i="10"/>
  <c r="T64" i="10"/>
  <c r="Q55" i="10"/>
  <c r="P42" i="10"/>
  <c r="R42" i="10"/>
  <c r="U28" i="10"/>
  <c r="S26" i="10"/>
  <c r="U25" i="10"/>
  <c r="E26" i="10"/>
  <c r="P26" i="10"/>
  <c r="R26" i="10"/>
  <c r="S55" i="10"/>
  <c r="E69" i="10"/>
  <c r="E75" i="10"/>
  <c r="E55" i="10"/>
  <c r="P75" i="10"/>
  <c r="T49" i="10"/>
  <c r="R75" i="10"/>
  <c r="T59" i="10"/>
  <c r="Q69" i="10"/>
  <c r="U69" i="10" s="1"/>
  <c r="Q75" i="10"/>
  <c r="S75" i="10"/>
  <c r="E61" i="10"/>
  <c r="U61" i="10" s="1"/>
  <c r="T100" i="10"/>
  <c r="T102" i="10"/>
  <c r="T107" i="10"/>
  <c r="T105" i="10"/>
  <c r="P68" i="9"/>
  <c r="R68" i="9"/>
  <c r="T58" i="9"/>
  <c r="T57" i="9"/>
  <c r="E55" i="9"/>
  <c r="T39" i="9"/>
  <c r="Q42" i="9"/>
  <c r="E75" i="9"/>
  <c r="E32" i="9"/>
  <c r="U32" i="9" s="1"/>
  <c r="E69" i="9"/>
  <c r="Q61" i="9"/>
  <c r="S61" i="9"/>
  <c r="T59" i="9"/>
  <c r="T102" i="9"/>
  <c r="T105" i="9"/>
  <c r="T107" i="9"/>
  <c r="E68" i="8"/>
  <c r="T65" i="8"/>
  <c r="T28" i="8"/>
  <c r="P32" i="8"/>
  <c r="R32" i="8"/>
  <c r="E26" i="8"/>
  <c r="T25" i="8"/>
  <c r="E69" i="8"/>
  <c r="E55" i="8"/>
  <c r="E75" i="8"/>
  <c r="T59" i="8"/>
  <c r="Q69" i="8"/>
  <c r="U69" i="8" s="1"/>
  <c r="P75" i="8"/>
  <c r="T75" i="8" s="1"/>
  <c r="R75" i="8"/>
  <c r="U99" i="8"/>
  <c r="T102" i="8"/>
  <c r="M114" i="8"/>
  <c r="S114" i="8" s="1"/>
  <c r="T101" i="8"/>
  <c r="T112" i="8"/>
  <c r="T63" i="7"/>
  <c r="T57" i="7"/>
  <c r="T50" i="7"/>
  <c r="R42" i="7"/>
  <c r="U28" i="7"/>
  <c r="Q75" i="7"/>
  <c r="U75" i="7" s="1"/>
  <c r="P26" i="7"/>
  <c r="R26" i="7"/>
  <c r="U25" i="7"/>
  <c r="P55" i="7"/>
  <c r="R55" i="7"/>
  <c r="P69" i="7"/>
  <c r="T69" i="7" s="1"/>
  <c r="T49" i="7"/>
  <c r="E55" i="7"/>
  <c r="E69" i="7"/>
  <c r="R69" i="7"/>
  <c r="P61" i="7"/>
  <c r="R61" i="7"/>
  <c r="E75" i="7"/>
  <c r="S75" i="7"/>
  <c r="T98" i="7"/>
  <c r="T109" i="7"/>
  <c r="T64" i="6"/>
  <c r="T58" i="6"/>
  <c r="T57" i="6"/>
  <c r="T50" i="6"/>
  <c r="Q55" i="6"/>
  <c r="U55" i="6" s="1"/>
  <c r="E55" i="6"/>
  <c r="E32" i="6"/>
  <c r="P32" i="6"/>
  <c r="R32" i="6"/>
  <c r="Q32" i="6"/>
  <c r="S32" i="6"/>
  <c r="E26" i="6"/>
  <c r="T26" i="6" s="1"/>
  <c r="P26" i="6"/>
  <c r="R26" i="6"/>
  <c r="S55" i="6"/>
  <c r="T49" i="6"/>
  <c r="E69" i="6"/>
  <c r="E75" i="6"/>
  <c r="U60" i="6"/>
  <c r="T59" i="6"/>
  <c r="P61" i="6"/>
  <c r="R61" i="6"/>
  <c r="Q61" i="6"/>
  <c r="S61" i="6"/>
  <c r="U106" i="6"/>
  <c r="U104" i="6"/>
  <c r="U112" i="6"/>
  <c r="T52" i="5"/>
  <c r="U50" i="5"/>
  <c r="E55" i="5"/>
  <c r="Q42" i="5"/>
  <c r="Q32" i="5"/>
  <c r="T24" i="5"/>
  <c r="Q55" i="5"/>
  <c r="U55" i="5" s="1"/>
  <c r="E61" i="5"/>
  <c r="U61" i="5" s="1"/>
  <c r="E75" i="5"/>
  <c r="Q69" i="5"/>
  <c r="U69" i="5" s="1"/>
  <c r="T111" i="5"/>
  <c r="U103" i="5"/>
  <c r="T109" i="5"/>
  <c r="U101" i="5"/>
  <c r="T64" i="4"/>
  <c r="Q68" i="4"/>
  <c r="P61" i="4"/>
  <c r="U58" i="4"/>
  <c r="T51" i="4"/>
  <c r="T44" i="4"/>
  <c r="P32" i="4"/>
  <c r="Q32" i="4"/>
  <c r="P26" i="4"/>
  <c r="R26" i="4"/>
  <c r="Q26" i="4"/>
  <c r="S26" i="4"/>
  <c r="E55" i="4"/>
  <c r="P75" i="4"/>
  <c r="Q69" i="4"/>
  <c r="Q75" i="4"/>
  <c r="U75" i="4" s="1"/>
  <c r="P55" i="4"/>
  <c r="R55" i="4"/>
  <c r="E69" i="4"/>
  <c r="S75" i="4"/>
  <c r="R61" i="4"/>
  <c r="U60" i="4"/>
  <c r="P69" i="4"/>
  <c r="T69" i="4" s="1"/>
  <c r="S69" i="4"/>
  <c r="R97" i="4"/>
  <c r="U111" i="4"/>
  <c r="T100" i="4"/>
  <c r="U109" i="4"/>
  <c r="T98" i="4"/>
  <c r="P68" i="3"/>
  <c r="T68" i="3" s="1"/>
  <c r="T64" i="3"/>
  <c r="T63" i="3"/>
  <c r="T57" i="3"/>
  <c r="T48" i="3"/>
  <c r="Q55" i="3"/>
  <c r="E69" i="3"/>
  <c r="R42" i="3"/>
  <c r="E32" i="3"/>
  <c r="T29" i="3"/>
  <c r="E26" i="3"/>
  <c r="T26" i="3" s="1"/>
  <c r="Q26" i="3"/>
  <c r="P55" i="3"/>
  <c r="T55" i="3" s="1"/>
  <c r="R55" i="3"/>
  <c r="Q69" i="3"/>
  <c r="U69" i="3" s="1"/>
  <c r="E61" i="3"/>
  <c r="T61" i="3" s="1"/>
  <c r="U65" i="2"/>
  <c r="T64" i="2"/>
  <c r="P68" i="2"/>
  <c r="Q61" i="2"/>
  <c r="U58" i="2"/>
  <c r="U51" i="2"/>
  <c r="E75" i="2"/>
  <c r="E55" i="2"/>
  <c r="E69" i="2"/>
  <c r="P42" i="2"/>
  <c r="E26" i="2"/>
  <c r="Q69" i="2"/>
  <c r="T59" i="2"/>
  <c r="T103" i="2"/>
  <c r="T105" i="2"/>
  <c r="T107" i="2"/>
  <c r="R97" i="2"/>
  <c r="T99" i="2"/>
  <c r="S97" i="2"/>
  <c r="T64" i="1"/>
  <c r="R68" i="1"/>
  <c r="Q68" i="1"/>
  <c r="U68" i="1" s="1"/>
  <c r="T65" i="1"/>
  <c r="U58" i="1"/>
  <c r="U51" i="1"/>
  <c r="T50" i="1"/>
  <c r="P55" i="1"/>
  <c r="E55" i="1"/>
  <c r="R55" i="1"/>
  <c r="E75" i="1"/>
  <c r="T28" i="1"/>
  <c r="P32" i="1"/>
  <c r="R32" i="1"/>
  <c r="Q32" i="1"/>
  <c r="S32" i="1"/>
  <c r="E69" i="1"/>
  <c r="E32" i="1"/>
  <c r="Q26" i="1"/>
  <c r="T25" i="1"/>
  <c r="U49" i="1"/>
  <c r="P75" i="1"/>
  <c r="T75" i="1" s="1"/>
  <c r="R75" i="1"/>
  <c r="P69" i="1"/>
  <c r="T69" i="1" s="1"/>
  <c r="R69" i="1"/>
  <c r="S97" i="1"/>
  <c r="L114" i="1"/>
  <c r="R114" i="1" s="1"/>
  <c r="T107" i="1"/>
  <c r="T105" i="1"/>
  <c r="U35" i="5"/>
  <c r="U32" i="6"/>
  <c r="T32" i="6"/>
  <c r="T61" i="7"/>
  <c r="U61" i="7"/>
  <c r="U26" i="6"/>
  <c r="U26" i="1"/>
  <c r="T35" i="6"/>
  <c r="U26" i="2"/>
  <c r="T26" i="2"/>
  <c r="U35" i="3"/>
  <c r="U32" i="5"/>
  <c r="T32" i="5"/>
  <c r="T32" i="7"/>
  <c r="U32" i="7"/>
  <c r="Q17" i="1"/>
  <c r="U17" i="1" s="1"/>
  <c r="Q42" i="1"/>
  <c r="U42" i="1" s="1"/>
  <c r="T55" i="1"/>
  <c r="U87" i="1"/>
  <c r="E87" i="1"/>
  <c r="E115" i="1" s="1"/>
  <c r="T115" i="1" s="1"/>
  <c r="T87" i="1"/>
  <c r="S26" i="1"/>
  <c r="Q55" i="1"/>
  <c r="U55" i="1" s="1"/>
  <c r="Q87" i="1"/>
  <c r="R17" i="2"/>
  <c r="P32" i="2"/>
  <c r="P35" i="2"/>
  <c r="U47" i="2"/>
  <c r="S61" i="2"/>
  <c r="Q68" i="2"/>
  <c r="U68" i="2" s="1"/>
  <c r="P87" i="2"/>
  <c r="U24" i="3"/>
  <c r="S26" i="3"/>
  <c r="P32" i="3"/>
  <c r="T32" i="3" s="1"/>
  <c r="U46" i="3"/>
  <c r="U52" i="3"/>
  <c r="U60" i="3"/>
  <c r="Q68" i="3"/>
  <c r="U68" i="3" s="1"/>
  <c r="R68" i="3"/>
  <c r="U87" i="3"/>
  <c r="E87" i="3"/>
  <c r="E115" i="3" s="1"/>
  <c r="T115" i="3" s="1"/>
  <c r="T87" i="3"/>
  <c r="U92" i="3"/>
  <c r="U29" i="4"/>
  <c r="T39" i="4"/>
  <c r="U49" i="4"/>
  <c r="U59" i="4"/>
  <c r="U66" i="4"/>
  <c r="S68" i="4"/>
  <c r="R69" i="4"/>
  <c r="S73" i="4"/>
  <c r="R74" i="4"/>
  <c r="R75" i="4"/>
  <c r="S32" i="5"/>
  <c r="S35" i="5"/>
  <c r="E68" i="5"/>
  <c r="S69" i="5"/>
  <c r="U87" i="5"/>
  <c r="E87" i="5"/>
  <c r="E115" i="5" s="1"/>
  <c r="T87" i="5"/>
  <c r="U28" i="6"/>
  <c r="T45" i="6"/>
  <c r="T63" i="6"/>
  <c r="Q68" i="6"/>
  <c r="T74" i="6"/>
  <c r="U73" i="6"/>
  <c r="T73" i="6"/>
  <c r="U74" i="6"/>
  <c r="U71" i="6"/>
  <c r="T71" i="6"/>
  <c r="P73" i="6"/>
  <c r="Q74" i="6"/>
  <c r="U87" i="6"/>
  <c r="E87" i="6"/>
  <c r="E115" i="6" s="1"/>
  <c r="U115" i="6" s="1"/>
  <c r="T87" i="6"/>
  <c r="T88" i="6"/>
  <c r="T90" i="6"/>
  <c r="Q26" i="7"/>
  <c r="U67" i="7"/>
  <c r="U74" i="7"/>
  <c r="T74" i="7"/>
  <c r="T73" i="7"/>
  <c r="U73" i="7"/>
  <c r="P26" i="8"/>
  <c r="Q32" i="8"/>
  <c r="U47" i="8"/>
  <c r="T47" i="8"/>
  <c r="T68" i="8"/>
  <c r="U68" i="8"/>
  <c r="U63" i="8"/>
  <c r="T63" i="8"/>
  <c r="U10" i="9"/>
  <c r="T10" i="9"/>
  <c r="U38" i="9"/>
  <c r="T38" i="9"/>
  <c r="P61" i="9"/>
  <c r="U35" i="13"/>
  <c r="U61" i="13"/>
  <c r="T61" i="13"/>
  <c r="U26" i="14"/>
  <c r="T61" i="15"/>
  <c r="U61" i="15"/>
  <c r="T46" i="2"/>
  <c r="T60" i="2"/>
  <c r="T68" i="2"/>
  <c r="Q87" i="2"/>
  <c r="T15" i="3"/>
  <c r="Q32" i="3"/>
  <c r="U32" i="3" s="1"/>
  <c r="T42" i="3"/>
  <c r="U37" i="3"/>
  <c r="T41" i="3"/>
  <c r="Q42" i="3"/>
  <c r="U42" i="3" s="1"/>
  <c r="T44" i="3"/>
  <c r="T59" i="3"/>
  <c r="U67" i="3"/>
  <c r="P115" i="3"/>
  <c r="P114" i="3"/>
  <c r="T91" i="3"/>
  <c r="U10" i="4"/>
  <c r="T16" i="4"/>
  <c r="Q17" i="4"/>
  <c r="T19" i="4"/>
  <c r="T25" i="4"/>
  <c r="U32" i="4"/>
  <c r="T32" i="4"/>
  <c r="T48" i="4"/>
  <c r="T54" i="4"/>
  <c r="Q55" i="4"/>
  <c r="U55" i="4" s="1"/>
  <c r="T57" i="4"/>
  <c r="U61" i="4"/>
  <c r="T61" i="4"/>
  <c r="T93" i="4"/>
  <c r="U12" i="5"/>
  <c r="P17" i="5"/>
  <c r="T20" i="5"/>
  <c r="P26" i="5"/>
  <c r="T26" i="5" s="1"/>
  <c r="T28" i="5"/>
  <c r="U42" i="5"/>
  <c r="T42" i="5"/>
  <c r="T41" i="5"/>
  <c r="T49" i="5"/>
  <c r="P55" i="5"/>
  <c r="T55" i="5" s="1"/>
  <c r="T58" i="5"/>
  <c r="P87" i="5"/>
  <c r="T92" i="5"/>
  <c r="T10" i="6"/>
  <c r="T16" i="6"/>
  <c r="Q17" i="6"/>
  <c r="U17" i="6" s="1"/>
  <c r="Q26" i="6"/>
  <c r="T39" i="6"/>
  <c r="T47" i="6"/>
  <c r="T54" i="6"/>
  <c r="T67" i="6"/>
  <c r="Q73" i="6"/>
  <c r="P87" i="6"/>
  <c r="U96" i="6"/>
  <c r="T24" i="7"/>
  <c r="P32" i="7"/>
  <c r="T38" i="7"/>
  <c r="U47" i="7"/>
  <c r="T66" i="7"/>
  <c r="P74" i="7"/>
  <c r="P75" i="7"/>
  <c r="T75" i="7" s="1"/>
  <c r="S87" i="7"/>
  <c r="T89" i="7"/>
  <c r="U91" i="7"/>
  <c r="T91" i="7"/>
  <c r="U12" i="8"/>
  <c r="T12" i="8"/>
  <c r="U23" i="8"/>
  <c r="T23" i="8"/>
  <c r="U67" i="8"/>
  <c r="T67" i="8"/>
  <c r="U60" i="9"/>
  <c r="T60" i="9"/>
  <c r="T22" i="1"/>
  <c r="T39" i="1"/>
  <c r="U61" i="1"/>
  <c r="T61" i="1"/>
  <c r="P73" i="1"/>
  <c r="T15" i="2"/>
  <c r="T24" i="2"/>
  <c r="Q35" i="2"/>
  <c r="T21" i="1"/>
  <c r="T38" i="1"/>
  <c r="U47" i="1"/>
  <c r="U53" i="1"/>
  <c r="P61" i="1"/>
  <c r="S87" i="1"/>
  <c r="U90" i="1"/>
  <c r="U96" i="1"/>
  <c r="T23" i="2"/>
  <c r="T30" i="2"/>
  <c r="T52" i="2"/>
  <c r="T66" i="2"/>
  <c r="T74" i="2"/>
  <c r="U73" i="2"/>
  <c r="T73" i="2"/>
  <c r="U74" i="2"/>
  <c r="U71" i="2"/>
  <c r="R87" i="2"/>
  <c r="T89" i="2"/>
  <c r="U96" i="2"/>
  <c r="T14" i="3"/>
  <c r="T21" i="3"/>
  <c r="T31" i="3"/>
  <c r="T40" i="3"/>
  <c r="T49" i="3"/>
  <c r="T66" i="3"/>
  <c r="U74" i="3"/>
  <c r="T74" i="3"/>
  <c r="T73" i="3"/>
  <c r="U73" i="3"/>
  <c r="Q87" i="3"/>
  <c r="T9" i="4"/>
  <c r="T15" i="4"/>
  <c r="U38" i="4"/>
  <c r="T47" i="4"/>
  <c r="T53" i="4"/>
  <c r="T63" i="4"/>
  <c r="U73" i="4"/>
  <c r="T73" i="4"/>
  <c r="U74" i="4"/>
  <c r="T74" i="4"/>
  <c r="E75" i="4"/>
  <c r="U87" i="4"/>
  <c r="E87" i="4"/>
  <c r="E115" i="4" s="1"/>
  <c r="U115" i="4" s="1"/>
  <c r="T87" i="4"/>
  <c r="T11" i="5"/>
  <c r="T19" i="5"/>
  <c r="T25" i="5"/>
  <c r="Q26" i="5"/>
  <c r="U26" i="5" s="1"/>
  <c r="T48" i="5"/>
  <c r="T64" i="5"/>
  <c r="Q87" i="5"/>
  <c r="T91" i="5"/>
  <c r="U25" i="6"/>
  <c r="T38" i="6"/>
  <c r="T72" i="6"/>
  <c r="Q87" i="6"/>
  <c r="T95" i="6"/>
  <c r="U17" i="7"/>
  <c r="U9" i="7"/>
  <c r="T9" i="7"/>
  <c r="U19" i="7"/>
  <c r="Q32" i="7"/>
  <c r="T46" i="7"/>
  <c r="U48" i="7"/>
  <c r="T48" i="7"/>
  <c r="T65" i="7"/>
  <c r="P73" i="7"/>
  <c r="T88" i="7"/>
  <c r="U40" i="8"/>
  <c r="T40" i="8"/>
  <c r="P68" i="8"/>
  <c r="U26" i="9"/>
  <c r="T26" i="9"/>
  <c r="T11" i="1"/>
  <c r="R87" i="1"/>
  <c r="Q32" i="2"/>
  <c r="U53" i="2"/>
  <c r="T10" i="1"/>
  <c r="T37" i="1"/>
  <c r="T45" i="1"/>
  <c r="T52" i="1"/>
  <c r="Q61" i="1"/>
  <c r="T88" i="1"/>
  <c r="T95" i="1"/>
  <c r="U14" i="2"/>
  <c r="E61" i="2"/>
  <c r="S87" i="2"/>
  <c r="U9" i="3"/>
  <c r="U34" i="3"/>
  <c r="U55" i="3"/>
  <c r="U58" i="3"/>
  <c r="U90" i="3"/>
  <c r="E26" i="4"/>
  <c r="P35" i="4"/>
  <c r="T35" i="4" s="1"/>
  <c r="Q35" i="4"/>
  <c r="U35" i="4" s="1"/>
  <c r="Q61" i="4"/>
  <c r="U92" i="4"/>
  <c r="U40" i="5"/>
  <c r="R87" i="5"/>
  <c r="T15" i="6"/>
  <c r="T46" i="6"/>
  <c r="U53" i="6"/>
  <c r="T68" i="6"/>
  <c r="U68" i="6"/>
  <c r="R87" i="6"/>
  <c r="P17" i="7"/>
  <c r="T17" i="7" s="1"/>
  <c r="U20" i="7"/>
  <c r="T20" i="7"/>
  <c r="U34" i="7"/>
  <c r="T34" i="7"/>
  <c r="Q73" i="7"/>
  <c r="T92" i="7"/>
  <c r="U10" i="8"/>
  <c r="U21" i="8"/>
  <c r="T30" i="8"/>
  <c r="U35" i="8"/>
  <c r="T35" i="8"/>
  <c r="Q42" i="8"/>
  <c r="U42" i="8" s="1"/>
  <c r="U58" i="8"/>
  <c r="T58" i="8"/>
  <c r="E73" i="8"/>
  <c r="U49" i="9"/>
  <c r="T49" i="9"/>
  <c r="Q55" i="9"/>
  <c r="U55" i="9" s="1"/>
  <c r="U35" i="11"/>
  <c r="U61" i="12"/>
  <c r="T61" i="12"/>
  <c r="T61" i="14"/>
  <c r="Q69" i="1"/>
  <c r="U69" i="1" s="1"/>
  <c r="P73" i="2"/>
  <c r="P74" i="2"/>
  <c r="P75" i="2"/>
  <c r="T75" i="2" s="1"/>
  <c r="P61" i="3"/>
  <c r="P73" i="3"/>
  <c r="P75" i="3"/>
  <c r="T75" i="3" s="1"/>
  <c r="P42" i="4"/>
  <c r="Q115" i="4"/>
  <c r="Q114" i="4"/>
  <c r="P61" i="5"/>
  <c r="P68" i="5"/>
  <c r="Q73" i="5"/>
  <c r="P74" i="5"/>
  <c r="T26" i="7"/>
  <c r="U26" i="7"/>
  <c r="Q42" i="7"/>
  <c r="Q61" i="7"/>
  <c r="U11" i="8"/>
  <c r="T11" i="8"/>
  <c r="U22" i="8"/>
  <c r="T22" i="8"/>
  <c r="U26" i="8"/>
  <c r="T26" i="8"/>
  <c r="U35" i="9"/>
  <c r="T35" i="9"/>
  <c r="U26" i="10"/>
  <c r="T26" i="10"/>
  <c r="U32" i="13"/>
  <c r="T32" i="13"/>
  <c r="T32" i="15"/>
  <c r="U32" i="15"/>
  <c r="Q75" i="1"/>
  <c r="U75" i="1" s="1"/>
  <c r="P26" i="1"/>
  <c r="T26" i="1" s="1"/>
  <c r="P42" i="1"/>
  <c r="T42" i="1" s="1"/>
  <c r="T68" i="1"/>
  <c r="T63" i="1"/>
  <c r="E73" i="1"/>
  <c r="U32" i="2"/>
  <c r="T32" i="2"/>
  <c r="U35" i="2"/>
  <c r="T35" i="2"/>
  <c r="P55" i="2"/>
  <c r="P61" i="2"/>
  <c r="Q73" i="2"/>
  <c r="Q75" i="2"/>
  <c r="U75" i="2" s="1"/>
  <c r="P26" i="3"/>
  <c r="Q61" i="3"/>
  <c r="Q73" i="3"/>
  <c r="Q75" i="3"/>
  <c r="U75" i="3" s="1"/>
  <c r="T75" i="4"/>
  <c r="U69" i="4"/>
  <c r="U17" i="4"/>
  <c r="T17" i="4"/>
  <c r="Q42" i="4"/>
  <c r="T68" i="4"/>
  <c r="U68" i="4"/>
  <c r="P68" i="4"/>
  <c r="P73" i="4"/>
  <c r="R87" i="4"/>
  <c r="E17" i="5"/>
  <c r="P32" i="5"/>
  <c r="P35" i="5"/>
  <c r="T35" i="5" s="1"/>
  <c r="Q61" i="5"/>
  <c r="Q68" i="5"/>
  <c r="P69" i="5"/>
  <c r="T69" i="5" s="1"/>
  <c r="Q74" i="5"/>
  <c r="P75" i="5"/>
  <c r="T75" i="5" s="1"/>
  <c r="E61" i="6"/>
  <c r="P35" i="7"/>
  <c r="T35" i="7" s="1"/>
  <c r="Q55" i="7"/>
  <c r="U55" i="7" s="1"/>
  <c r="U59" i="7"/>
  <c r="T59" i="7"/>
  <c r="Q69" i="7"/>
  <c r="U69" i="7" s="1"/>
  <c r="U87" i="7"/>
  <c r="E87" i="7"/>
  <c r="E115" i="7" s="1"/>
  <c r="U115" i="7" s="1"/>
  <c r="T87" i="7"/>
  <c r="P17" i="8"/>
  <c r="U32" i="8"/>
  <c r="T32" i="8"/>
  <c r="U39" i="8"/>
  <c r="T39" i="8"/>
  <c r="Q55" i="8"/>
  <c r="U61" i="8"/>
  <c r="T61" i="8"/>
  <c r="U21" i="9"/>
  <c r="T21" i="9"/>
  <c r="P26" i="9"/>
  <c r="Q32" i="9"/>
  <c r="T26" i="12"/>
  <c r="U28" i="2"/>
  <c r="T92" i="2"/>
  <c r="T10" i="3"/>
  <c r="P17" i="3"/>
  <c r="T17" i="3" s="1"/>
  <c r="U19" i="3"/>
  <c r="T25" i="3"/>
  <c r="T28" i="3"/>
  <c r="P35" i="3"/>
  <c r="T35" i="3" s="1"/>
  <c r="T37" i="3"/>
  <c r="U47" i="3"/>
  <c r="T53" i="3"/>
  <c r="U72" i="3"/>
  <c r="T30" i="4"/>
  <c r="U42" i="4"/>
  <c r="T42" i="4"/>
  <c r="T40" i="4"/>
  <c r="T50" i="4"/>
  <c r="S87" i="4"/>
  <c r="Q75" i="5"/>
  <c r="U75" i="5" s="1"/>
  <c r="P42" i="6"/>
  <c r="P69" i="6"/>
  <c r="T69" i="6" s="1"/>
  <c r="P75" i="6"/>
  <c r="T75" i="6" s="1"/>
  <c r="U89" i="6"/>
  <c r="T89" i="6"/>
  <c r="Q35" i="7"/>
  <c r="U35" i="7" s="1"/>
  <c r="T55" i="7"/>
  <c r="P68" i="7"/>
  <c r="P87" i="7"/>
  <c r="Q17" i="8"/>
  <c r="U17" i="8" s="1"/>
  <c r="U72" i="8"/>
  <c r="T72" i="8"/>
  <c r="U61" i="9"/>
  <c r="T61" i="9"/>
  <c r="T17" i="1"/>
  <c r="P26" i="2"/>
  <c r="U55" i="2"/>
  <c r="T55" i="2"/>
  <c r="T45" i="2"/>
  <c r="Q55" i="2"/>
  <c r="T41" i="1"/>
  <c r="P87" i="1"/>
  <c r="Q17" i="2"/>
  <c r="U17" i="2" s="1"/>
  <c r="Q26" i="2"/>
  <c r="T54" i="2"/>
  <c r="U63" i="2"/>
  <c r="P69" i="2"/>
  <c r="T69" i="2" s="1"/>
  <c r="T71" i="2"/>
  <c r="U87" i="2"/>
  <c r="E87" i="2"/>
  <c r="E115" i="2" s="1"/>
  <c r="U115" i="2" s="1"/>
  <c r="T87" i="2"/>
  <c r="T88" i="2"/>
  <c r="Q17" i="3"/>
  <c r="U17" i="3" s="1"/>
  <c r="T30" i="3"/>
  <c r="P69" i="3"/>
  <c r="T69" i="3" s="1"/>
  <c r="T71" i="3"/>
  <c r="T11" i="4"/>
  <c r="U21" i="4"/>
  <c r="T55" i="4"/>
  <c r="T71" i="4"/>
  <c r="T17" i="5"/>
  <c r="U17" i="5"/>
  <c r="U37" i="5"/>
  <c r="P42" i="5"/>
  <c r="U68" i="5"/>
  <c r="T68" i="5"/>
  <c r="T63" i="5"/>
  <c r="P55" i="6"/>
  <c r="T55" i="6" s="1"/>
  <c r="U66" i="6"/>
  <c r="T66" i="6"/>
  <c r="P68" i="6"/>
  <c r="Q69" i="6"/>
  <c r="U69" i="6" s="1"/>
  <c r="P74" i="6"/>
  <c r="Q75" i="6"/>
  <c r="U75" i="6" s="1"/>
  <c r="U10" i="7"/>
  <c r="U31" i="7"/>
  <c r="T31" i="7"/>
  <c r="T42" i="7"/>
  <c r="U42" i="7"/>
  <c r="U37" i="7"/>
  <c r="T37" i="7"/>
  <c r="T60" i="7"/>
  <c r="Q68" i="7"/>
  <c r="U51" i="8"/>
  <c r="T51" i="8"/>
  <c r="P61" i="8"/>
  <c r="U90" i="8"/>
  <c r="T90" i="8"/>
  <c r="P73" i="8"/>
  <c r="Q87" i="8"/>
  <c r="U87" i="9"/>
  <c r="E87" i="9"/>
  <c r="E115" i="9" s="1"/>
  <c r="U115" i="9" s="1"/>
  <c r="T87" i="9"/>
  <c r="U32" i="10"/>
  <c r="T32" i="10"/>
  <c r="U35" i="10"/>
  <c r="Q42" i="10"/>
  <c r="U42" i="10" s="1"/>
  <c r="P61" i="10"/>
  <c r="P26" i="11"/>
  <c r="Q55" i="11"/>
  <c r="Q69" i="11"/>
  <c r="Q74" i="11"/>
  <c r="P75" i="11"/>
  <c r="T75" i="11" s="1"/>
  <c r="S87" i="11"/>
  <c r="P17" i="12"/>
  <c r="T17" i="12" s="1"/>
  <c r="Q32" i="12"/>
  <c r="Q35" i="12"/>
  <c r="U35" i="12" s="1"/>
  <c r="T68" i="12"/>
  <c r="U68" i="12"/>
  <c r="P68" i="12"/>
  <c r="P73" i="12"/>
  <c r="Q87" i="12"/>
  <c r="U55" i="13"/>
  <c r="T55" i="13"/>
  <c r="U87" i="13"/>
  <c r="E87" i="13"/>
  <c r="E115" i="13" s="1"/>
  <c r="U115" i="13" s="1"/>
  <c r="T87" i="13"/>
  <c r="U32" i="14"/>
  <c r="T32" i="14"/>
  <c r="Q42" i="14"/>
  <c r="P61" i="14"/>
  <c r="P26" i="15"/>
  <c r="T26" i="15" s="1"/>
  <c r="T42" i="15"/>
  <c r="U42" i="15"/>
  <c r="Q68" i="15"/>
  <c r="P69" i="15"/>
  <c r="T69" i="15" s="1"/>
  <c r="Q73" i="15"/>
  <c r="Q74" i="15"/>
  <c r="Q75" i="15"/>
  <c r="U75" i="15" s="1"/>
  <c r="E35" i="16"/>
  <c r="P75" i="16"/>
  <c r="T75" i="16" s="1"/>
  <c r="U40" i="17"/>
  <c r="T40" i="17"/>
  <c r="U61" i="17"/>
  <c r="T61" i="17"/>
  <c r="P55" i="8"/>
  <c r="Q68" i="8"/>
  <c r="P69" i="8"/>
  <c r="T69" i="8" s="1"/>
  <c r="Q73" i="8"/>
  <c r="P74" i="8"/>
  <c r="R87" i="8"/>
  <c r="P32" i="9"/>
  <c r="P35" i="9"/>
  <c r="P87" i="9"/>
  <c r="T92" i="9"/>
  <c r="T12" i="10"/>
  <c r="T23" i="10"/>
  <c r="T40" i="10"/>
  <c r="T51" i="10"/>
  <c r="Q61" i="10"/>
  <c r="T63" i="10"/>
  <c r="T74" i="10"/>
  <c r="U73" i="10"/>
  <c r="T73" i="10"/>
  <c r="U74" i="10"/>
  <c r="T94" i="10"/>
  <c r="U69" i="11"/>
  <c r="U17" i="11"/>
  <c r="T14" i="11"/>
  <c r="T25" i="11"/>
  <c r="Q26" i="11"/>
  <c r="T28" i="11"/>
  <c r="T42" i="11"/>
  <c r="U42" i="11"/>
  <c r="P42" i="11"/>
  <c r="T45" i="11"/>
  <c r="T53" i="11"/>
  <c r="T65" i="11"/>
  <c r="Q75" i="11"/>
  <c r="U75" i="11" s="1"/>
  <c r="T88" i="11"/>
  <c r="T96" i="11"/>
  <c r="T16" i="12"/>
  <c r="Q17" i="12"/>
  <c r="U17" i="12" s="1"/>
  <c r="T19" i="12"/>
  <c r="T30" i="12"/>
  <c r="T47" i="12"/>
  <c r="P55" i="12"/>
  <c r="T58" i="12"/>
  <c r="T67" i="12"/>
  <c r="Q68" i="12"/>
  <c r="P69" i="12"/>
  <c r="T69" i="12" s="1"/>
  <c r="T72" i="12"/>
  <c r="Q73" i="12"/>
  <c r="P74" i="12"/>
  <c r="R87" i="12"/>
  <c r="T90" i="12"/>
  <c r="T10" i="13"/>
  <c r="T21" i="13"/>
  <c r="P32" i="13"/>
  <c r="P35" i="13"/>
  <c r="T35" i="13" s="1"/>
  <c r="T38" i="13"/>
  <c r="T49" i="13"/>
  <c r="T60" i="13"/>
  <c r="P87" i="13"/>
  <c r="T92" i="13"/>
  <c r="T12" i="14"/>
  <c r="T23" i="14"/>
  <c r="T40" i="14"/>
  <c r="T51" i="14"/>
  <c r="Q61" i="14"/>
  <c r="T63" i="14"/>
  <c r="T74" i="14"/>
  <c r="U73" i="14"/>
  <c r="T73" i="14"/>
  <c r="U74" i="14"/>
  <c r="T94" i="14"/>
  <c r="T17" i="15"/>
  <c r="T14" i="15"/>
  <c r="T25" i="15"/>
  <c r="Q26" i="15"/>
  <c r="U26" i="15" s="1"/>
  <c r="T28" i="15"/>
  <c r="T55" i="15"/>
  <c r="U55" i="15"/>
  <c r="T59" i="15"/>
  <c r="T66" i="15"/>
  <c r="Q69" i="15"/>
  <c r="U69" i="15" s="1"/>
  <c r="T71" i="15"/>
  <c r="T11" i="16"/>
  <c r="U13" i="16"/>
  <c r="T13" i="16"/>
  <c r="U32" i="16"/>
  <c r="T32" i="16"/>
  <c r="U61" i="16"/>
  <c r="T61" i="16"/>
  <c r="Q75" i="16"/>
  <c r="U75" i="16" s="1"/>
  <c r="U16" i="17"/>
  <c r="T16" i="17"/>
  <c r="U32" i="20"/>
  <c r="T32" i="20"/>
  <c r="U61" i="21"/>
  <c r="T61" i="21"/>
  <c r="U32" i="22"/>
  <c r="T32" i="22"/>
  <c r="T32" i="23"/>
  <c r="U32" i="23"/>
  <c r="S87" i="8"/>
  <c r="U68" i="9"/>
  <c r="T68" i="9"/>
  <c r="Q87" i="9"/>
  <c r="U55" i="10"/>
  <c r="U87" i="10"/>
  <c r="E87" i="10"/>
  <c r="E115" i="10" s="1"/>
  <c r="U115" i="10" s="1"/>
  <c r="T87" i="10"/>
  <c r="S87" i="12"/>
  <c r="U68" i="13"/>
  <c r="T68" i="13"/>
  <c r="Q87" i="13"/>
  <c r="U55" i="14"/>
  <c r="T55" i="14"/>
  <c r="U87" i="14"/>
  <c r="E87" i="14"/>
  <c r="E115" i="14" s="1"/>
  <c r="T87" i="14"/>
  <c r="P61" i="16"/>
  <c r="U64" i="16"/>
  <c r="T64" i="16"/>
  <c r="P73" i="16"/>
  <c r="U87" i="16"/>
  <c r="E87" i="16"/>
  <c r="E115" i="16" s="1"/>
  <c r="U115" i="16" s="1"/>
  <c r="T87" i="16"/>
  <c r="U88" i="16"/>
  <c r="U96" i="16"/>
  <c r="T96" i="16"/>
  <c r="U12" i="17"/>
  <c r="T12" i="17"/>
  <c r="P17" i="17"/>
  <c r="U68" i="17"/>
  <c r="T68" i="17"/>
  <c r="U63" i="17"/>
  <c r="T63" i="17"/>
  <c r="P68" i="17"/>
  <c r="P17" i="18"/>
  <c r="T17" i="8"/>
  <c r="Q26" i="8"/>
  <c r="P42" i="8"/>
  <c r="T42" i="8" s="1"/>
  <c r="Q75" i="8"/>
  <c r="U75" i="8" s="1"/>
  <c r="Q17" i="9"/>
  <c r="U17" i="9" s="1"/>
  <c r="P55" i="9"/>
  <c r="T55" i="9" s="1"/>
  <c r="Q68" i="9"/>
  <c r="P69" i="9"/>
  <c r="T69" i="9" s="1"/>
  <c r="Q73" i="9"/>
  <c r="P74" i="9"/>
  <c r="R87" i="9"/>
  <c r="P32" i="10"/>
  <c r="P35" i="10"/>
  <c r="T35" i="10" s="1"/>
  <c r="P87" i="10"/>
  <c r="Q61" i="11"/>
  <c r="U74" i="11"/>
  <c r="T74" i="11"/>
  <c r="T73" i="11"/>
  <c r="U73" i="11"/>
  <c r="Q26" i="12"/>
  <c r="U26" i="12" s="1"/>
  <c r="U42" i="12"/>
  <c r="P42" i="12"/>
  <c r="T42" i="12" s="1"/>
  <c r="Q75" i="12"/>
  <c r="U75" i="12" s="1"/>
  <c r="Q17" i="13"/>
  <c r="U17" i="13" s="1"/>
  <c r="P55" i="13"/>
  <c r="Q68" i="13"/>
  <c r="P69" i="13"/>
  <c r="T69" i="13" s="1"/>
  <c r="Q73" i="13"/>
  <c r="P74" i="13"/>
  <c r="R87" i="13"/>
  <c r="P32" i="14"/>
  <c r="P35" i="14"/>
  <c r="T35" i="14" s="1"/>
  <c r="P87" i="14"/>
  <c r="Q55" i="15"/>
  <c r="E74" i="15"/>
  <c r="T14" i="16"/>
  <c r="U23" i="16"/>
  <c r="T28" i="16"/>
  <c r="U41" i="16"/>
  <c r="T41" i="16"/>
  <c r="U52" i="16"/>
  <c r="T52" i="16"/>
  <c r="Q55" i="16"/>
  <c r="Q61" i="16"/>
  <c r="Q73" i="16"/>
  <c r="P87" i="16"/>
  <c r="U92" i="16"/>
  <c r="T92" i="16"/>
  <c r="U19" i="17"/>
  <c r="T19" i="17"/>
  <c r="U23" i="17"/>
  <c r="T23" i="17"/>
  <c r="Q32" i="18"/>
  <c r="U32" i="18" s="1"/>
  <c r="U61" i="20"/>
  <c r="T61" i="20"/>
  <c r="Q69" i="9"/>
  <c r="U69" i="9" s="1"/>
  <c r="Q74" i="9"/>
  <c r="P75" i="9"/>
  <c r="T75" i="9" s="1"/>
  <c r="P17" i="10"/>
  <c r="Q32" i="10"/>
  <c r="Q35" i="10"/>
  <c r="T68" i="10"/>
  <c r="U68" i="10"/>
  <c r="P68" i="10"/>
  <c r="P73" i="10"/>
  <c r="Q115" i="10"/>
  <c r="Q114" i="10"/>
  <c r="T55" i="11"/>
  <c r="U55" i="11"/>
  <c r="U87" i="11"/>
  <c r="E87" i="11"/>
  <c r="E115" i="11" s="1"/>
  <c r="T115" i="11" s="1"/>
  <c r="T87" i="11"/>
  <c r="U32" i="12"/>
  <c r="T32" i="12"/>
  <c r="T35" i="12"/>
  <c r="Q42" i="12"/>
  <c r="P61" i="12"/>
  <c r="P26" i="13"/>
  <c r="T26" i="13" s="1"/>
  <c r="Q55" i="13"/>
  <c r="Q69" i="13"/>
  <c r="Q74" i="13"/>
  <c r="P75" i="13"/>
  <c r="T75" i="13" s="1"/>
  <c r="P17" i="14"/>
  <c r="T17" i="14" s="1"/>
  <c r="Q32" i="14"/>
  <c r="Q35" i="14"/>
  <c r="U35" i="14" s="1"/>
  <c r="T68" i="14"/>
  <c r="U68" i="14"/>
  <c r="P68" i="14"/>
  <c r="P73" i="14"/>
  <c r="Q115" i="14"/>
  <c r="Q114" i="14"/>
  <c r="P61" i="15"/>
  <c r="U74" i="15"/>
  <c r="T74" i="15"/>
  <c r="T73" i="15"/>
  <c r="U73" i="15"/>
  <c r="U24" i="16"/>
  <c r="T24" i="16"/>
  <c r="P26" i="16"/>
  <c r="T26" i="16" s="1"/>
  <c r="P35" i="16"/>
  <c r="U55" i="16"/>
  <c r="T55" i="16"/>
  <c r="U45" i="16"/>
  <c r="U51" i="17"/>
  <c r="T51" i="17"/>
  <c r="Q115" i="17"/>
  <c r="Q114" i="17"/>
  <c r="U14" i="18"/>
  <c r="T14" i="18"/>
  <c r="T55" i="18"/>
  <c r="U45" i="18"/>
  <c r="T45" i="18"/>
  <c r="U61" i="18"/>
  <c r="T61" i="18"/>
  <c r="U26" i="19"/>
  <c r="T26" i="19"/>
  <c r="U35" i="20"/>
  <c r="T35" i="20"/>
  <c r="Q61" i="8"/>
  <c r="U73" i="8"/>
  <c r="T73" i="8"/>
  <c r="U74" i="8"/>
  <c r="T74" i="8"/>
  <c r="T94" i="8"/>
  <c r="T17" i="9"/>
  <c r="T14" i="9"/>
  <c r="T25" i="9"/>
  <c r="Q26" i="9"/>
  <c r="T28" i="9"/>
  <c r="U42" i="9"/>
  <c r="P42" i="9"/>
  <c r="T42" i="9" s="1"/>
  <c r="T45" i="9"/>
  <c r="T53" i="9"/>
  <c r="T65" i="9"/>
  <c r="Q75" i="9"/>
  <c r="U75" i="9" s="1"/>
  <c r="T88" i="9"/>
  <c r="T96" i="9"/>
  <c r="T16" i="10"/>
  <c r="Q17" i="10"/>
  <c r="T19" i="10"/>
  <c r="T30" i="10"/>
  <c r="T47" i="10"/>
  <c r="P55" i="10"/>
  <c r="T55" i="10" s="1"/>
  <c r="T58" i="10"/>
  <c r="T67" i="10"/>
  <c r="Q68" i="10"/>
  <c r="P69" i="10"/>
  <c r="T72" i="10"/>
  <c r="Q73" i="10"/>
  <c r="P74" i="10"/>
  <c r="R87" i="10"/>
  <c r="T90" i="10"/>
  <c r="T10" i="11"/>
  <c r="T21" i="11"/>
  <c r="P32" i="11"/>
  <c r="T32" i="11" s="1"/>
  <c r="P35" i="11"/>
  <c r="T35" i="11" s="1"/>
  <c r="T38" i="11"/>
  <c r="T49" i="11"/>
  <c r="T60" i="11"/>
  <c r="P87" i="11"/>
  <c r="T92" i="11"/>
  <c r="T12" i="12"/>
  <c r="T23" i="12"/>
  <c r="T40" i="12"/>
  <c r="T51" i="12"/>
  <c r="Q61" i="12"/>
  <c r="T63" i="12"/>
  <c r="U73" i="12"/>
  <c r="T73" i="12"/>
  <c r="U74" i="12"/>
  <c r="T74" i="12"/>
  <c r="T94" i="12"/>
  <c r="U69" i="13"/>
  <c r="T17" i="13"/>
  <c r="T14" i="13"/>
  <c r="T25" i="13"/>
  <c r="Q26" i="13"/>
  <c r="U26" i="13" s="1"/>
  <c r="T28" i="13"/>
  <c r="U42" i="13"/>
  <c r="P42" i="13"/>
  <c r="T42" i="13" s="1"/>
  <c r="T45" i="13"/>
  <c r="T53" i="13"/>
  <c r="T65" i="13"/>
  <c r="Q75" i="13"/>
  <c r="U75" i="13" s="1"/>
  <c r="T88" i="13"/>
  <c r="T96" i="13"/>
  <c r="T16" i="14"/>
  <c r="Q17" i="14"/>
  <c r="T19" i="14"/>
  <c r="T30" i="14"/>
  <c r="T47" i="14"/>
  <c r="P55" i="14"/>
  <c r="T58" i="14"/>
  <c r="T67" i="14"/>
  <c r="Q68" i="14"/>
  <c r="P69" i="14"/>
  <c r="T69" i="14" s="1"/>
  <c r="T72" i="14"/>
  <c r="Q73" i="14"/>
  <c r="P74" i="14"/>
  <c r="R87" i="14"/>
  <c r="T90" i="14"/>
  <c r="T10" i="15"/>
  <c r="T21" i="15"/>
  <c r="P32" i="15"/>
  <c r="P35" i="15"/>
  <c r="T35" i="15" s="1"/>
  <c r="Q35" i="15"/>
  <c r="T37" i="15"/>
  <c r="T46" i="15"/>
  <c r="Q61" i="15"/>
  <c r="Q87" i="15"/>
  <c r="T91" i="15"/>
  <c r="U93" i="15"/>
  <c r="T93" i="15"/>
  <c r="T21" i="16"/>
  <c r="Q26" i="16"/>
  <c r="U26" i="16" s="1"/>
  <c r="P32" i="16"/>
  <c r="Q35" i="16"/>
  <c r="T37" i="16"/>
  <c r="T40" i="16"/>
  <c r="P42" i="16"/>
  <c r="T42" i="16" s="1"/>
  <c r="T48" i="16"/>
  <c r="T53" i="16"/>
  <c r="T26" i="17"/>
  <c r="U26" i="17"/>
  <c r="U94" i="17"/>
  <c r="T94" i="17"/>
  <c r="Q35" i="18"/>
  <c r="U35" i="18" s="1"/>
  <c r="T35" i="22"/>
  <c r="S87" i="6"/>
  <c r="U68" i="7"/>
  <c r="T68" i="7"/>
  <c r="Q87" i="7"/>
  <c r="U55" i="8"/>
  <c r="T55" i="8"/>
  <c r="T50" i="8"/>
  <c r="U87" i="8"/>
  <c r="E87" i="8"/>
  <c r="E115" i="8" s="1"/>
  <c r="U115" i="8" s="1"/>
  <c r="T87" i="8"/>
  <c r="T93" i="8"/>
  <c r="T13" i="9"/>
  <c r="T24" i="9"/>
  <c r="T41" i="9"/>
  <c r="T44" i="9"/>
  <c r="U45" i="9"/>
  <c r="T52" i="9"/>
  <c r="T64" i="9"/>
  <c r="U88" i="9"/>
  <c r="T95" i="9"/>
  <c r="T15" i="10"/>
  <c r="T29" i="10"/>
  <c r="T46" i="10"/>
  <c r="T54" i="10"/>
  <c r="T57" i="10"/>
  <c r="T66" i="10"/>
  <c r="T71" i="10"/>
  <c r="S87" i="10"/>
  <c r="T89" i="10"/>
  <c r="T9" i="11"/>
  <c r="T20" i="11"/>
  <c r="T31" i="11"/>
  <c r="T34" i="11"/>
  <c r="T37" i="11"/>
  <c r="T48" i="11"/>
  <c r="T59" i="11"/>
  <c r="U68" i="11"/>
  <c r="T68" i="11"/>
  <c r="Q87" i="11"/>
  <c r="T91" i="11"/>
  <c r="T11" i="12"/>
  <c r="T22" i="12"/>
  <c r="T39" i="12"/>
  <c r="U55" i="12"/>
  <c r="T55" i="12"/>
  <c r="T50" i="12"/>
  <c r="U63" i="12"/>
  <c r="U87" i="12"/>
  <c r="E87" i="12"/>
  <c r="E115" i="12" s="1"/>
  <c r="U115" i="12" s="1"/>
  <c r="T87" i="12"/>
  <c r="T93" i="12"/>
  <c r="T13" i="13"/>
  <c r="T24" i="13"/>
  <c r="T41" i="13"/>
  <c r="T44" i="13"/>
  <c r="U45" i="13"/>
  <c r="T52" i="13"/>
  <c r="T64" i="13"/>
  <c r="U88" i="13"/>
  <c r="T95" i="13"/>
  <c r="T15" i="14"/>
  <c r="T29" i="14"/>
  <c r="T46" i="14"/>
  <c r="T54" i="14"/>
  <c r="T57" i="14"/>
  <c r="T66" i="14"/>
  <c r="T71" i="14"/>
  <c r="S87" i="14"/>
  <c r="T89" i="14"/>
  <c r="T9" i="15"/>
  <c r="T20" i="15"/>
  <c r="T31" i="15"/>
  <c r="T34" i="15"/>
  <c r="U37" i="15"/>
  <c r="T45" i="15"/>
  <c r="T51" i="15"/>
  <c r="R87" i="15"/>
  <c r="T90" i="15"/>
  <c r="U17" i="16"/>
  <c r="T17" i="16"/>
  <c r="T20" i="16"/>
  <c r="T25" i="16"/>
  <c r="T34" i="16"/>
  <c r="U37" i="16"/>
  <c r="Q42" i="16"/>
  <c r="U42" i="16" s="1"/>
  <c r="T60" i="16"/>
  <c r="P69" i="16"/>
  <c r="T69" i="16" s="1"/>
  <c r="U30" i="17"/>
  <c r="T30" i="17"/>
  <c r="P73" i="17"/>
  <c r="U25" i="18"/>
  <c r="T25" i="18"/>
  <c r="T61" i="19"/>
  <c r="U61" i="19"/>
  <c r="U74" i="1"/>
  <c r="T74" i="1"/>
  <c r="U73" i="1"/>
  <c r="T73" i="1"/>
  <c r="U69" i="2"/>
  <c r="T17" i="2"/>
  <c r="U42" i="2"/>
  <c r="T42" i="2"/>
  <c r="R87" i="3"/>
  <c r="P87" i="4"/>
  <c r="U74" i="5"/>
  <c r="T74" i="5"/>
  <c r="U73" i="5"/>
  <c r="T73" i="5"/>
  <c r="T17" i="6"/>
  <c r="U42" i="6"/>
  <c r="T42" i="6"/>
  <c r="R87" i="7"/>
  <c r="P87" i="8"/>
  <c r="T63" i="9"/>
  <c r="U74" i="9"/>
  <c r="T74" i="9"/>
  <c r="U73" i="9"/>
  <c r="T73" i="9"/>
  <c r="U75" i="10"/>
  <c r="T75" i="10"/>
  <c r="T69" i="10"/>
  <c r="U17" i="10"/>
  <c r="T17" i="10"/>
  <c r="T42" i="10"/>
  <c r="T45" i="10"/>
  <c r="U71" i="10"/>
  <c r="T88" i="10"/>
  <c r="U9" i="11"/>
  <c r="U37" i="11"/>
  <c r="R87" i="11"/>
  <c r="P87" i="12"/>
  <c r="T63" i="13"/>
  <c r="U74" i="13"/>
  <c r="T74" i="13"/>
  <c r="U73" i="13"/>
  <c r="T73" i="13"/>
  <c r="T75" i="14"/>
  <c r="U69" i="14"/>
  <c r="U17" i="14"/>
  <c r="U42" i="14"/>
  <c r="T42" i="14"/>
  <c r="T45" i="14"/>
  <c r="U71" i="14"/>
  <c r="T88" i="14"/>
  <c r="U9" i="15"/>
  <c r="T38" i="15"/>
  <c r="U45" i="15"/>
  <c r="U68" i="15"/>
  <c r="T68" i="15"/>
  <c r="S87" i="15"/>
  <c r="T94" i="15"/>
  <c r="U44" i="16"/>
  <c r="T44" i="16"/>
  <c r="P68" i="16"/>
  <c r="T88" i="16"/>
  <c r="Q32" i="17"/>
  <c r="U28" i="18"/>
  <c r="T28" i="18"/>
  <c r="Q42" i="18"/>
  <c r="U35" i="17"/>
  <c r="T35" i="17"/>
  <c r="Q42" i="17"/>
  <c r="U42" i="17" s="1"/>
  <c r="P61" i="17"/>
  <c r="P26" i="18"/>
  <c r="T26" i="18" s="1"/>
  <c r="Q55" i="18"/>
  <c r="U55" i="18" s="1"/>
  <c r="Q69" i="18"/>
  <c r="U69" i="18" s="1"/>
  <c r="Q74" i="18"/>
  <c r="P75" i="18"/>
  <c r="T75" i="18" s="1"/>
  <c r="S87" i="18"/>
  <c r="P17" i="19"/>
  <c r="Q32" i="19"/>
  <c r="Q35" i="19"/>
  <c r="U35" i="19" s="1"/>
  <c r="U68" i="19"/>
  <c r="T68" i="19"/>
  <c r="P68" i="19"/>
  <c r="P73" i="19"/>
  <c r="Q87" i="19"/>
  <c r="U55" i="20"/>
  <c r="T55" i="20"/>
  <c r="U87" i="20"/>
  <c r="E87" i="20"/>
  <c r="E115" i="20" s="1"/>
  <c r="U115" i="20" s="1"/>
  <c r="T87" i="20"/>
  <c r="U32" i="21"/>
  <c r="T32" i="21"/>
  <c r="T35" i="21"/>
  <c r="Q42" i="21"/>
  <c r="U42" i="21" s="1"/>
  <c r="P61" i="21"/>
  <c r="Q26" i="22"/>
  <c r="U26" i="22" s="1"/>
  <c r="P61" i="22"/>
  <c r="U87" i="22"/>
  <c r="E87" i="22"/>
  <c r="E115" i="22" s="1"/>
  <c r="U115" i="22" s="1"/>
  <c r="T87" i="22"/>
  <c r="T88" i="22"/>
  <c r="Q26" i="23"/>
  <c r="P32" i="23"/>
  <c r="Q42" i="23"/>
  <c r="U42" i="23" s="1"/>
  <c r="T55" i="23"/>
  <c r="U55" i="23"/>
  <c r="T45" i="23"/>
  <c r="Q61" i="17"/>
  <c r="U74" i="17"/>
  <c r="T74" i="17"/>
  <c r="U73" i="17"/>
  <c r="T73" i="17"/>
  <c r="T69" i="18"/>
  <c r="U17" i="18"/>
  <c r="T17" i="18"/>
  <c r="Q26" i="18"/>
  <c r="U26" i="18" s="1"/>
  <c r="U42" i="18"/>
  <c r="T42" i="18"/>
  <c r="P42" i="18"/>
  <c r="T53" i="18"/>
  <c r="T65" i="18"/>
  <c r="Q75" i="18"/>
  <c r="U75" i="18" s="1"/>
  <c r="T88" i="18"/>
  <c r="T96" i="18"/>
  <c r="T16" i="19"/>
  <c r="Q17" i="19"/>
  <c r="U17" i="19" s="1"/>
  <c r="T19" i="19"/>
  <c r="T30" i="19"/>
  <c r="T47" i="19"/>
  <c r="P55" i="19"/>
  <c r="T58" i="19"/>
  <c r="T67" i="19"/>
  <c r="Q68" i="19"/>
  <c r="P69" i="19"/>
  <c r="T69" i="19" s="1"/>
  <c r="T72" i="19"/>
  <c r="Q73" i="19"/>
  <c r="P74" i="19"/>
  <c r="R87" i="19"/>
  <c r="T90" i="19"/>
  <c r="T10" i="20"/>
  <c r="T21" i="20"/>
  <c r="P32" i="20"/>
  <c r="P35" i="20"/>
  <c r="T38" i="20"/>
  <c r="T49" i="20"/>
  <c r="T60" i="20"/>
  <c r="P87" i="20"/>
  <c r="T92" i="20"/>
  <c r="T12" i="21"/>
  <c r="T23" i="21"/>
  <c r="T40" i="21"/>
  <c r="T51" i="21"/>
  <c r="Q61" i="21"/>
  <c r="T63" i="21"/>
  <c r="U74" i="21"/>
  <c r="T74" i="21"/>
  <c r="U73" i="21"/>
  <c r="T73" i="21"/>
  <c r="T94" i="21"/>
  <c r="U17" i="22"/>
  <c r="T17" i="22"/>
  <c r="T14" i="22"/>
  <c r="U25" i="22"/>
  <c r="P32" i="22"/>
  <c r="T50" i="22"/>
  <c r="P55" i="22"/>
  <c r="T57" i="22"/>
  <c r="Q61" i="22"/>
  <c r="P68" i="22"/>
  <c r="P69" i="22"/>
  <c r="T69" i="22" s="1"/>
  <c r="T90" i="22"/>
  <c r="U96" i="22"/>
  <c r="T13" i="23"/>
  <c r="T72" i="23"/>
  <c r="U72" i="23"/>
  <c r="P115" i="23"/>
  <c r="P114" i="23"/>
  <c r="U32" i="24"/>
  <c r="T32" i="24"/>
  <c r="T68" i="16"/>
  <c r="U68" i="16"/>
  <c r="Q87" i="16"/>
  <c r="T91" i="16"/>
  <c r="T11" i="17"/>
  <c r="T22" i="17"/>
  <c r="T39" i="17"/>
  <c r="U55" i="17"/>
  <c r="T55" i="17"/>
  <c r="T50" i="17"/>
  <c r="U87" i="17"/>
  <c r="E87" i="17"/>
  <c r="E115" i="17" s="1"/>
  <c r="U115" i="17" s="1"/>
  <c r="T87" i="17"/>
  <c r="T93" i="17"/>
  <c r="T13" i="18"/>
  <c r="T24" i="18"/>
  <c r="T41" i="18"/>
  <c r="T44" i="18"/>
  <c r="T52" i="18"/>
  <c r="T64" i="18"/>
  <c r="T95" i="18"/>
  <c r="T15" i="19"/>
  <c r="T29" i="19"/>
  <c r="T46" i="19"/>
  <c r="T54" i="19"/>
  <c r="T57" i="19"/>
  <c r="T66" i="19"/>
  <c r="T71" i="19"/>
  <c r="S87" i="19"/>
  <c r="T68" i="20"/>
  <c r="U68" i="20"/>
  <c r="Q87" i="20"/>
  <c r="U55" i="21"/>
  <c r="T55" i="21"/>
  <c r="U87" i="21"/>
  <c r="E87" i="21"/>
  <c r="E115" i="21" s="1"/>
  <c r="U115" i="21" s="1"/>
  <c r="T87" i="21"/>
  <c r="R35" i="22"/>
  <c r="P42" i="22"/>
  <c r="T42" i="22" s="1"/>
  <c r="Q55" i="22"/>
  <c r="Q68" i="22"/>
  <c r="Q69" i="22"/>
  <c r="U69" i="22" s="1"/>
  <c r="Q87" i="22"/>
  <c r="T75" i="23"/>
  <c r="T69" i="23"/>
  <c r="U9" i="23"/>
  <c r="P17" i="23"/>
  <c r="T17" i="23" s="1"/>
  <c r="U19" i="23"/>
  <c r="T24" i="23"/>
  <c r="U34" i="23"/>
  <c r="T34" i="23"/>
  <c r="T67" i="23"/>
  <c r="U67" i="23"/>
  <c r="Q69" i="23"/>
  <c r="U69" i="23" s="1"/>
  <c r="U95" i="23"/>
  <c r="T95" i="23"/>
  <c r="R87" i="16"/>
  <c r="P87" i="17"/>
  <c r="T74" i="18"/>
  <c r="U73" i="18"/>
  <c r="T73" i="18"/>
  <c r="U74" i="18"/>
  <c r="T75" i="19"/>
  <c r="U69" i="19"/>
  <c r="T17" i="19"/>
  <c r="T42" i="19"/>
  <c r="U42" i="19"/>
  <c r="P55" i="20"/>
  <c r="P69" i="20"/>
  <c r="T69" i="20" s="1"/>
  <c r="P74" i="20"/>
  <c r="R87" i="20"/>
  <c r="P87" i="21"/>
  <c r="U49" i="22"/>
  <c r="T54" i="22"/>
  <c r="T68" i="22"/>
  <c r="U68" i="22"/>
  <c r="R87" i="22"/>
  <c r="Q17" i="23"/>
  <c r="U17" i="23" s="1"/>
  <c r="U38" i="23"/>
  <c r="P55" i="23"/>
  <c r="Q55" i="23"/>
  <c r="Q73" i="23"/>
  <c r="U87" i="18"/>
  <c r="E87" i="18"/>
  <c r="E115" i="18" s="1"/>
  <c r="U115" i="18" s="1"/>
  <c r="T87" i="18"/>
  <c r="T32" i="19"/>
  <c r="U32" i="19"/>
  <c r="T35" i="19"/>
  <c r="Q42" i="19"/>
  <c r="P61" i="19"/>
  <c r="P26" i="20"/>
  <c r="T26" i="20" s="1"/>
  <c r="Q55" i="20"/>
  <c r="Q69" i="20"/>
  <c r="U69" i="20" s="1"/>
  <c r="Q74" i="20"/>
  <c r="P75" i="20"/>
  <c r="T75" i="20" s="1"/>
  <c r="P17" i="21"/>
  <c r="Q32" i="21"/>
  <c r="Q35" i="21"/>
  <c r="U35" i="21" s="1"/>
  <c r="U68" i="21"/>
  <c r="T68" i="21"/>
  <c r="P68" i="21"/>
  <c r="P73" i="21"/>
  <c r="Q115" i="21"/>
  <c r="Q114" i="21"/>
  <c r="T26" i="22"/>
  <c r="U55" i="22"/>
  <c r="T55" i="22"/>
  <c r="T45" i="22"/>
  <c r="T74" i="22"/>
  <c r="U73" i="22"/>
  <c r="T73" i="22"/>
  <c r="U74" i="22"/>
  <c r="U71" i="22"/>
  <c r="U26" i="23"/>
  <c r="T26" i="23"/>
  <c r="P35" i="23"/>
  <c r="T35" i="23" s="1"/>
  <c r="T61" i="24"/>
  <c r="T61" i="26"/>
  <c r="Q17" i="17"/>
  <c r="U17" i="17" s="1"/>
  <c r="T47" i="17"/>
  <c r="P55" i="17"/>
  <c r="T58" i="17"/>
  <c r="T67" i="17"/>
  <c r="Q68" i="17"/>
  <c r="P69" i="17"/>
  <c r="T69" i="17" s="1"/>
  <c r="T72" i="17"/>
  <c r="Q73" i="17"/>
  <c r="P74" i="17"/>
  <c r="R87" i="17"/>
  <c r="T90" i="17"/>
  <c r="T10" i="18"/>
  <c r="T21" i="18"/>
  <c r="P32" i="18"/>
  <c r="T32" i="18" s="1"/>
  <c r="P35" i="18"/>
  <c r="T35" i="18" s="1"/>
  <c r="T38" i="18"/>
  <c r="T49" i="18"/>
  <c r="T60" i="18"/>
  <c r="P87" i="18"/>
  <c r="T92" i="18"/>
  <c r="T12" i="19"/>
  <c r="T23" i="19"/>
  <c r="T40" i="19"/>
  <c r="T51" i="19"/>
  <c r="Q61" i="19"/>
  <c r="T63" i="19"/>
  <c r="U74" i="19"/>
  <c r="T74" i="19"/>
  <c r="T73" i="19"/>
  <c r="U73" i="19"/>
  <c r="T94" i="19"/>
  <c r="U17" i="20"/>
  <c r="T17" i="20"/>
  <c r="T14" i="20"/>
  <c r="T25" i="20"/>
  <c r="Q26" i="20"/>
  <c r="U26" i="20" s="1"/>
  <c r="T28" i="20"/>
  <c r="P42" i="20"/>
  <c r="T42" i="20" s="1"/>
  <c r="T45" i="20"/>
  <c r="T53" i="20"/>
  <c r="T65" i="20"/>
  <c r="Q75" i="20"/>
  <c r="U75" i="20" s="1"/>
  <c r="T88" i="20"/>
  <c r="T96" i="20"/>
  <c r="T16" i="21"/>
  <c r="Q17" i="21"/>
  <c r="T19" i="21"/>
  <c r="T30" i="21"/>
  <c r="T47" i="21"/>
  <c r="P55" i="21"/>
  <c r="T58" i="21"/>
  <c r="T67" i="21"/>
  <c r="Q68" i="21"/>
  <c r="P69" i="21"/>
  <c r="T69" i="21" s="1"/>
  <c r="T72" i="21"/>
  <c r="Q73" i="21"/>
  <c r="P74" i="21"/>
  <c r="R87" i="21"/>
  <c r="T90" i="21"/>
  <c r="T10" i="22"/>
  <c r="T21" i="22"/>
  <c r="T29" i="22"/>
  <c r="T47" i="22"/>
  <c r="U53" i="22"/>
  <c r="U60" i="22"/>
  <c r="P75" i="22"/>
  <c r="T75" i="22" s="1"/>
  <c r="U88" i="22"/>
  <c r="T93" i="22"/>
  <c r="T10" i="23"/>
  <c r="U16" i="23"/>
  <c r="U30" i="23"/>
  <c r="Q35" i="23"/>
  <c r="U35" i="23" s="1"/>
  <c r="U45" i="23"/>
  <c r="T49" i="23"/>
  <c r="T58" i="23"/>
  <c r="U58" i="23"/>
  <c r="U35" i="24"/>
  <c r="T35" i="24"/>
  <c r="U87" i="15"/>
  <c r="E87" i="15"/>
  <c r="E115" i="15" s="1"/>
  <c r="U115" i="15" s="1"/>
  <c r="T87" i="15"/>
  <c r="T95" i="16"/>
  <c r="T15" i="17"/>
  <c r="T29" i="17"/>
  <c r="T46" i="17"/>
  <c r="T54" i="17"/>
  <c r="T57" i="17"/>
  <c r="T66" i="17"/>
  <c r="T71" i="17"/>
  <c r="S87" i="17"/>
  <c r="T89" i="17"/>
  <c r="T9" i="18"/>
  <c r="T20" i="18"/>
  <c r="T31" i="18"/>
  <c r="T34" i="18"/>
  <c r="T37" i="18"/>
  <c r="T48" i="18"/>
  <c r="T59" i="18"/>
  <c r="T68" i="18"/>
  <c r="U68" i="18"/>
  <c r="Q87" i="18"/>
  <c r="T91" i="18"/>
  <c r="T11" i="19"/>
  <c r="T22" i="19"/>
  <c r="T39" i="19"/>
  <c r="T55" i="19"/>
  <c r="U55" i="19"/>
  <c r="T50" i="19"/>
  <c r="U63" i="19"/>
  <c r="U87" i="19"/>
  <c r="E87" i="19"/>
  <c r="E115" i="19" s="1"/>
  <c r="T115" i="19" s="1"/>
  <c r="T87" i="19"/>
  <c r="T93" i="19"/>
  <c r="T13" i="20"/>
  <c r="T24" i="20"/>
  <c r="T41" i="20"/>
  <c r="T44" i="20"/>
  <c r="U45" i="20"/>
  <c r="T52" i="20"/>
  <c r="T64" i="20"/>
  <c r="U88" i="20"/>
  <c r="T95" i="20"/>
  <c r="T15" i="21"/>
  <c r="T29" i="21"/>
  <c r="T46" i="21"/>
  <c r="T54" i="21"/>
  <c r="T57" i="21"/>
  <c r="T66" i="21"/>
  <c r="T71" i="21"/>
  <c r="S87" i="21"/>
  <c r="T89" i="21"/>
  <c r="T9" i="22"/>
  <c r="T20" i="22"/>
  <c r="T39" i="22"/>
  <c r="U61" i="22"/>
  <c r="T61" i="22"/>
  <c r="U65" i="22"/>
  <c r="P74" i="22"/>
  <c r="Q75" i="22"/>
  <c r="U75" i="22" s="1"/>
  <c r="E17" i="23"/>
  <c r="T21" i="23"/>
  <c r="U31" i="23"/>
  <c r="T31" i="23"/>
  <c r="U37" i="23"/>
  <c r="T37" i="23"/>
  <c r="U53" i="23"/>
  <c r="U61" i="23"/>
  <c r="P87" i="15"/>
  <c r="T63" i="16"/>
  <c r="U73" i="16"/>
  <c r="T73" i="16"/>
  <c r="U74" i="16"/>
  <c r="T74" i="16"/>
  <c r="T75" i="17"/>
  <c r="U69" i="17"/>
  <c r="U75" i="17"/>
  <c r="T17" i="17"/>
  <c r="T42" i="17"/>
  <c r="T45" i="17"/>
  <c r="U71" i="17"/>
  <c r="T88" i="17"/>
  <c r="U9" i="18"/>
  <c r="U37" i="18"/>
  <c r="R87" i="18"/>
  <c r="P87" i="19"/>
  <c r="T63" i="20"/>
  <c r="U73" i="20"/>
  <c r="T73" i="20"/>
  <c r="U74" i="20"/>
  <c r="T74" i="20"/>
  <c r="T75" i="21"/>
  <c r="U69" i="21"/>
  <c r="U75" i="21"/>
  <c r="T17" i="21"/>
  <c r="U17" i="21"/>
  <c r="T42" i="21"/>
  <c r="T45" i="21"/>
  <c r="U71" i="21"/>
  <c r="T88" i="21"/>
  <c r="U9" i="22"/>
  <c r="U28" i="22"/>
  <c r="T46" i="22"/>
  <c r="Q73" i="22"/>
  <c r="U92" i="22"/>
  <c r="T9" i="23"/>
  <c r="T44" i="23"/>
  <c r="P61" i="23"/>
  <c r="E68" i="23"/>
  <c r="S87" i="23"/>
  <c r="U90" i="23"/>
  <c r="U10" i="24"/>
  <c r="U21" i="24"/>
  <c r="U38" i="24"/>
  <c r="U48" i="24"/>
  <c r="U54" i="24"/>
  <c r="P61" i="24"/>
  <c r="S87" i="24"/>
  <c r="U89" i="24"/>
  <c r="T17" i="25"/>
  <c r="U17" i="25"/>
  <c r="U22" i="25"/>
  <c r="U26" i="25"/>
  <c r="U51" i="25"/>
  <c r="P73" i="25"/>
  <c r="P74" i="25"/>
  <c r="P75" i="25"/>
  <c r="T75" i="25" s="1"/>
  <c r="U95" i="25"/>
  <c r="T9" i="26"/>
  <c r="U35" i="26"/>
  <c r="P115" i="26"/>
  <c r="U75" i="27"/>
  <c r="T75" i="27"/>
  <c r="U69" i="27"/>
  <c r="U17" i="27"/>
  <c r="T9" i="27"/>
  <c r="P42" i="23"/>
  <c r="T42" i="23" s="1"/>
  <c r="Q75" i="23"/>
  <c r="U75" i="23" s="1"/>
  <c r="Q17" i="24"/>
  <c r="U17" i="24" s="1"/>
  <c r="T53" i="24"/>
  <c r="P68" i="24"/>
  <c r="Q73" i="24"/>
  <c r="P74" i="24"/>
  <c r="P75" i="24"/>
  <c r="T75" i="24" s="1"/>
  <c r="U95" i="24"/>
  <c r="Q17" i="26"/>
  <c r="U17" i="26" s="1"/>
  <c r="U64" i="26"/>
  <c r="U95" i="26"/>
  <c r="U11" i="27"/>
  <c r="U29" i="27"/>
  <c r="T29" i="27"/>
  <c r="T15" i="24"/>
  <c r="P26" i="24"/>
  <c r="T26" i="24" s="1"/>
  <c r="T29" i="24"/>
  <c r="Q68" i="24"/>
  <c r="P69" i="24"/>
  <c r="T69" i="24" s="1"/>
  <c r="T71" i="24"/>
  <c r="Q74" i="24"/>
  <c r="Q75" i="24"/>
  <c r="U75" i="24" s="1"/>
  <c r="T94" i="24"/>
  <c r="T12" i="25"/>
  <c r="P55" i="25"/>
  <c r="T55" i="25" s="1"/>
  <c r="P61" i="25"/>
  <c r="P55" i="26"/>
  <c r="P61" i="26"/>
  <c r="P68" i="26"/>
  <c r="P69" i="26"/>
  <c r="T69" i="26" s="1"/>
  <c r="P35" i="27"/>
  <c r="T32" i="29"/>
  <c r="U32" i="30"/>
  <c r="T32" i="30"/>
  <c r="T32" i="31"/>
  <c r="U32" i="31"/>
  <c r="P87" i="22"/>
  <c r="U74" i="23"/>
  <c r="T74" i="23"/>
  <c r="T73" i="23"/>
  <c r="U73" i="23"/>
  <c r="T17" i="24"/>
  <c r="U42" i="24"/>
  <c r="T42" i="24"/>
  <c r="U52" i="24"/>
  <c r="T68" i="24"/>
  <c r="U68" i="24"/>
  <c r="Q69" i="24"/>
  <c r="U69" i="24" s="1"/>
  <c r="P17" i="25"/>
  <c r="T19" i="25"/>
  <c r="P26" i="25"/>
  <c r="T26" i="25" s="1"/>
  <c r="Q55" i="25"/>
  <c r="U55" i="25" s="1"/>
  <c r="U87" i="25"/>
  <c r="E87" i="25"/>
  <c r="E115" i="25" s="1"/>
  <c r="U115" i="25" s="1"/>
  <c r="T87" i="25"/>
  <c r="E32" i="26"/>
  <c r="U44" i="26"/>
  <c r="T49" i="26"/>
  <c r="Q55" i="26"/>
  <c r="T26" i="29"/>
  <c r="U26" i="29"/>
  <c r="U87" i="23"/>
  <c r="E87" i="23"/>
  <c r="E115" i="23" s="1"/>
  <c r="T87" i="23"/>
  <c r="Q42" i="24"/>
  <c r="U87" i="24"/>
  <c r="E87" i="24"/>
  <c r="E115" i="24" s="1"/>
  <c r="U115" i="24" s="1"/>
  <c r="T87" i="24"/>
  <c r="U88" i="24"/>
  <c r="P35" i="25"/>
  <c r="T35" i="25" s="1"/>
  <c r="P68" i="25"/>
  <c r="P69" i="25"/>
  <c r="T69" i="25" s="1"/>
  <c r="P115" i="25"/>
  <c r="P35" i="26"/>
  <c r="T35" i="26" s="1"/>
  <c r="Q42" i="26"/>
  <c r="U42" i="26" s="1"/>
  <c r="U55" i="26"/>
  <c r="T55" i="26"/>
  <c r="U45" i="26"/>
  <c r="T74" i="26"/>
  <c r="U73" i="26"/>
  <c r="T73" i="26"/>
  <c r="U74" i="26"/>
  <c r="T71" i="26"/>
  <c r="T61" i="27"/>
  <c r="U61" i="27"/>
  <c r="T35" i="29"/>
  <c r="U73" i="24"/>
  <c r="T73" i="24"/>
  <c r="U74" i="24"/>
  <c r="T74" i="24"/>
  <c r="P115" i="24"/>
  <c r="P114" i="24"/>
  <c r="P32" i="25"/>
  <c r="T32" i="25" s="1"/>
  <c r="Q35" i="25"/>
  <c r="U35" i="25" s="1"/>
  <c r="T53" i="25"/>
  <c r="Q68" i="25"/>
  <c r="Q69" i="25"/>
  <c r="U69" i="25" s="1"/>
  <c r="Q87" i="25"/>
  <c r="T90" i="25"/>
  <c r="U9" i="26"/>
  <c r="T14" i="26"/>
  <c r="U48" i="26"/>
  <c r="T53" i="26"/>
  <c r="U66" i="26"/>
  <c r="U9" i="27"/>
  <c r="T13" i="27"/>
  <c r="U26" i="27"/>
  <c r="T26" i="27"/>
  <c r="U32" i="28"/>
  <c r="T32" i="28"/>
  <c r="U35" i="30"/>
  <c r="T35" i="30"/>
  <c r="U35" i="31"/>
  <c r="T48" i="23"/>
  <c r="T59" i="23"/>
  <c r="U68" i="23"/>
  <c r="T68" i="23"/>
  <c r="Q87" i="23"/>
  <c r="T91" i="23"/>
  <c r="T11" i="24"/>
  <c r="T22" i="24"/>
  <c r="T39" i="24"/>
  <c r="U55" i="24"/>
  <c r="T55" i="24"/>
  <c r="U45" i="24"/>
  <c r="T49" i="24"/>
  <c r="T57" i="24"/>
  <c r="Q87" i="24"/>
  <c r="U9" i="25"/>
  <c r="T23" i="25"/>
  <c r="T31" i="25"/>
  <c r="Q32" i="25"/>
  <c r="U32" i="25" s="1"/>
  <c r="U46" i="25"/>
  <c r="T52" i="25"/>
  <c r="T59" i="25"/>
  <c r="U68" i="25"/>
  <c r="T68" i="25"/>
  <c r="T67" i="25"/>
  <c r="R87" i="25"/>
  <c r="T96" i="25"/>
  <c r="U10" i="26"/>
  <c r="T21" i="26"/>
  <c r="P26" i="26"/>
  <c r="T28" i="26"/>
  <c r="U41" i="26"/>
  <c r="T60" i="26"/>
  <c r="P73" i="26"/>
  <c r="P74" i="26"/>
  <c r="U15" i="27"/>
  <c r="T15" i="27"/>
  <c r="U61" i="29"/>
  <c r="T61" i="29"/>
  <c r="U42" i="22"/>
  <c r="R87" i="23"/>
  <c r="Q55" i="24"/>
  <c r="U64" i="24"/>
  <c r="R87" i="24"/>
  <c r="T96" i="24"/>
  <c r="U15" i="25"/>
  <c r="U42" i="25"/>
  <c r="T42" i="25"/>
  <c r="T45" i="25"/>
  <c r="U74" i="25"/>
  <c r="T74" i="25"/>
  <c r="U73" i="25"/>
  <c r="T73" i="25"/>
  <c r="T71" i="25"/>
  <c r="U89" i="25"/>
  <c r="U13" i="26"/>
  <c r="U34" i="26"/>
  <c r="T42" i="26"/>
  <c r="T37" i="26"/>
  <c r="E42" i="26"/>
  <c r="U52" i="26"/>
  <c r="T65" i="26"/>
  <c r="U87" i="26"/>
  <c r="E87" i="26"/>
  <c r="E115" i="26" s="1"/>
  <c r="T115" i="26" s="1"/>
  <c r="T87" i="26"/>
  <c r="U88" i="26"/>
  <c r="U91" i="26"/>
  <c r="T96" i="26"/>
  <c r="U22" i="27"/>
  <c r="P32" i="27"/>
  <c r="U61" i="31"/>
  <c r="Q69" i="26"/>
  <c r="U69" i="26" s="1"/>
  <c r="Q74" i="26"/>
  <c r="P75" i="26"/>
  <c r="T75" i="26" s="1"/>
  <c r="S87" i="26"/>
  <c r="P17" i="27"/>
  <c r="T17" i="27" s="1"/>
  <c r="Q32" i="27"/>
  <c r="Q35" i="27"/>
  <c r="U68" i="27"/>
  <c r="T68" i="27"/>
  <c r="P68" i="27"/>
  <c r="P73" i="27"/>
  <c r="Q87" i="27"/>
  <c r="U55" i="28"/>
  <c r="T55" i="28"/>
  <c r="U87" i="28"/>
  <c r="E87" i="28"/>
  <c r="E115" i="28" s="1"/>
  <c r="U115" i="28" s="1"/>
  <c r="T87" i="28"/>
  <c r="Q42" i="29"/>
  <c r="P61" i="29"/>
  <c r="P26" i="30"/>
  <c r="Q55" i="30"/>
  <c r="Q69" i="30"/>
  <c r="U69" i="30" s="1"/>
  <c r="Q74" i="30"/>
  <c r="P75" i="30"/>
  <c r="T75" i="30" s="1"/>
  <c r="S87" i="30"/>
  <c r="P17" i="31"/>
  <c r="T30" i="31"/>
  <c r="S32" i="31"/>
  <c r="T42" i="31"/>
  <c r="U42" i="31"/>
  <c r="T40" i="31"/>
  <c r="T50" i="31"/>
  <c r="P55" i="31"/>
  <c r="U26" i="33"/>
  <c r="T35" i="33"/>
  <c r="P55" i="27"/>
  <c r="Q68" i="27"/>
  <c r="P69" i="27"/>
  <c r="T69" i="27" s="1"/>
  <c r="Q73" i="27"/>
  <c r="P74" i="27"/>
  <c r="U26" i="28"/>
  <c r="P32" i="28"/>
  <c r="P35" i="28"/>
  <c r="T35" i="28" s="1"/>
  <c r="P115" i="28"/>
  <c r="P114" i="28"/>
  <c r="Q61" i="29"/>
  <c r="U74" i="29"/>
  <c r="T74" i="29"/>
  <c r="U73" i="29"/>
  <c r="T73" i="29"/>
  <c r="T69" i="30"/>
  <c r="U17" i="30"/>
  <c r="T17" i="30"/>
  <c r="Q26" i="30"/>
  <c r="U26" i="30" s="1"/>
  <c r="U42" i="30"/>
  <c r="P42" i="30"/>
  <c r="T42" i="30" s="1"/>
  <c r="U61" i="30"/>
  <c r="T61" i="30"/>
  <c r="Q75" i="30"/>
  <c r="U75" i="30" s="1"/>
  <c r="Q17" i="31"/>
  <c r="P26" i="31"/>
  <c r="T26" i="31" s="1"/>
  <c r="S42" i="31"/>
  <c r="T55" i="31"/>
  <c r="U55" i="31"/>
  <c r="Q55" i="31"/>
  <c r="T72" i="31"/>
  <c r="U35" i="32"/>
  <c r="U26" i="34"/>
  <c r="T26" i="34"/>
  <c r="T46" i="27"/>
  <c r="T54" i="27"/>
  <c r="T57" i="27"/>
  <c r="T66" i="27"/>
  <c r="T71" i="27"/>
  <c r="S87" i="27"/>
  <c r="T89" i="27"/>
  <c r="T9" i="28"/>
  <c r="T20" i="28"/>
  <c r="T31" i="28"/>
  <c r="T34" i="28"/>
  <c r="T37" i="28"/>
  <c r="T48" i="28"/>
  <c r="T59" i="28"/>
  <c r="T68" i="28"/>
  <c r="U68" i="28"/>
  <c r="Q87" i="28"/>
  <c r="T91" i="28"/>
  <c r="T11" i="29"/>
  <c r="T22" i="29"/>
  <c r="T39" i="29"/>
  <c r="U55" i="29"/>
  <c r="T50" i="29"/>
  <c r="U87" i="29"/>
  <c r="E87" i="29"/>
  <c r="E115" i="29" s="1"/>
  <c r="U115" i="29" s="1"/>
  <c r="T87" i="29"/>
  <c r="T39" i="31"/>
  <c r="U49" i="31"/>
  <c r="E74" i="31"/>
  <c r="T90" i="31"/>
  <c r="U24" i="32"/>
  <c r="T24" i="32"/>
  <c r="P32" i="32"/>
  <c r="T42" i="27"/>
  <c r="U42" i="27"/>
  <c r="R87" i="28"/>
  <c r="P87" i="29"/>
  <c r="Q61" i="30"/>
  <c r="T74" i="30"/>
  <c r="U73" i="30"/>
  <c r="T73" i="30"/>
  <c r="U74" i="30"/>
  <c r="U75" i="31"/>
  <c r="U69" i="31"/>
  <c r="U17" i="31"/>
  <c r="T17" i="31"/>
  <c r="P69" i="31"/>
  <c r="T69" i="31" s="1"/>
  <c r="P17" i="32"/>
  <c r="T17" i="32" s="1"/>
  <c r="P26" i="32"/>
  <c r="T26" i="32" s="1"/>
  <c r="T32" i="27"/>
  <c r="U32" i="27"/>
  <c r="T35" i="27"/>
  <c r="U35" i="27"/>
  <c r="Q42" i="27"/>
  <c r="P61" i="27"/>
  <c r="P26" i="28"/>
  <c r="Q55" i="28"/>
  <c r="Q69" i="28"/>
  <c r="Q74" i="28"/>
  <c r="P75" i="28"/>
  <c r="T75" i="28" s="1"/>
  <c r="S87" i="28"/>
  <c r="P17" i="29"/>
  <c r="T17" i="29" s="1"/>
  <c r="Q32" i="29"/>
  <c r="U32" i="29" s="1"/>
  <c r="Q35" i="29"/>
  <c r="U35" i="29" s="1"/>
  <c r="U68" i="29"/>
  <c r="T68" i="29"/>
  <c r="P68" i="29"/>
  <c r="P73" i="29"/>
  <c r="Q87" i="29"/>
  <c r="T91" i="29"/>
  <c r="T11" i="30"/>
  <c r="T22" i="30"/>
  <c r="T39" i="30"/>
  <c r="U55" i="30"/>
  <c r="T55" i="30"/>
  <c r="T50" i="30"/>
  <c r="U87" i="30"/>
  <c r="E87" i="30"/>
  <c r="E115" i="30" s="1"/>
  <c r="U115" i="30" s="1"/>
  <c r="T87" i="30"/>
  <c r="T93" i="30"/>
  <c r="T13" i="31"/>
  <c r="T24" i="31"/>
  <c r="U38" i="31"/>
  <c r="T47" i="31"/>
  <c r="E55" i="31"/>
  <c r="U59" i="31"/>
  <c r="P68" i="31"/>
  <c r="Q68" i="31"/>
  <c r="U89" i="31"/>
  <c r="Q17" i="32"/>
  <c r="U17" i="32" s="1"/>
  <c r="U20" i="32"/>
  <c r="T20" i="32"/>
  <c r="Q61" i="27"/>
  <c r="U74" i="27"/>
  <c r="T74" i="27"/>
  <c r="T73" i="27"/>
  <c r="U73" i="27"/>
  <c r="U69" i="28"/>
  <c r="T69" i="28"/>
  <c r="Q26" i="28"/>
  <c r="U42" i="28"/>
  <c r="P42" i="28"/>
  <c r="T42" i="28" s="1"/>
  <c r="T61" i="28"/>
  <c r="Q75" i="28"/>
  <c r="U75" i="28" s="1"/>
  <c r="Q17" i="29"/>
  <c r="U17" i="29" s="1"/>
  <c r="P55" i="29"/>
  <c r="T55" i="29" s="1"/>
  <c r="Q68" i="29"/>
  <c r="P69" i="29"/>
  <c r="T69" i="29" s="1"/>
  <c r="Q73" i="29"/>
  <c r="P74" i="29"/>
  <c r="T90" i="29"/>
  <c r="T10" i="30"/>
  <c r="T21" i="30"/>
  <c r="T49" i="30"/>
  <c r="T60" i="30"/>
  <c r="P87" i="30"/>
  <c r="T92" i="30"/>
  <c r="T12" i="31"/>
  <c r="T23" i="31"/>
  <c r="P35" i="31"/>
  <c r="T35" i="31" s="1"/>
  <c r="T37" i="31"/>
  <c r="T46" i="31"/>
  <c r="P61" i="31"/>
  <c r="P75" i="31"/>
  <c r="T75" i="31" s="1"/>
  <c r="U23" i="32"/>
  <c r="P35" i="32"/>
  <c r="T35" i="32" s="1"/>
  <c r="U41" i="32"/>
  <c r="T41" i="32"/>
  <c r="U32" i="33"/>
  <c r="T32" i="33"/>
  <c r="U32" i="34"/>
  <c r="T32" i="34"/>
  <c r="S87" i="25"/>
  <c r="T68" i="26"/>
  <c r="U68" i="26"/>
  <c r="Q87" i="26"/>
  <c r="T39" i="27"/>
  <c r="T55" i="27"/>
  <c r="U55" i="27"/>
  <c r="T50" i="27"/>
  <c r="U63" i="27"/>
  <c r="U87" i="27"/>
  <c r="E87" i="27"/>
  <c r="E115" i="27" s="1"/>
  <c r="U115" i="27" s="1"/>
  <c r="T87" i="27"/>
  <c r="T93" i="27"/>
  <c r="T13" i="28"/>
  <c r="T24" i="28"/>
  <c r="T41" i="28"/>
  <c r="T44" i="28"/>
  <c r="U45" i="28"/>
  <c r="T52" i="28"/>
  <c r="T64" i="28"/>
  <c r="U88" i="28"/>
  <c r="T95" i="28"/>
  <c r="T15" i="29"/>
  <c r="T29" i="29"/>
  <c r="T46" i="29"/>
  <c r="T54" i="29"/>
  <c r="T57" i="29"/>
  <c r="T66" i="29"/>
  <c r="T71" i="29"/>
  <c r="S87" i="29"/>
  <c r="T89" i="29"/>
  <c r="T9" i="30"/>
  <c r="T20" i="30"/>
  <c r="T31" i="30"/>
  <c r="T34" i="30"/>
  <c r="T37" i="30"/>
  <c r="T48" i="30"/>
  <c r="T59" i="30"/>
  <c r="T68" i="30"/>
  <c r="U68" i="30"/>
  <c r="Q87" i="30"/>
  <c r="T91" i="30"/>
  <c r="T11" i="31"/>
  <c r="T22" i="31"/>
  <c r="P32" i="31"/>
  <c r="U37" i="31"/>
  <c r="T45" i="31"/>
  <c r="T58" i="31"/>
  <c r="Q61" i="31"/>
  <c r="T67" i="31"/>
  <c r="U74" i="31"/>
  <c r="T74" i="31"/>
  <c r="T73" i="31"/>
  <c r="U73" i="31"/>
  <c r="T71" i="31"/>
  <c r="U93" i="31"/>
  <c r="T93" i="31"/>
  <c r="U13" i="32"/>
  <c r="T13" i="32"/>
  <c r="T21" i="32"/>
  <c r="U32" i="32"/>
  <c r="T32" i="32"/>
  <c r="U44" i="32"/>
  <c r="T44" i="32"/>
  <c r="U52" i="32"/>
  <c r="T52" i="32"/>
  <c r="U61" i="33"/>
  <c r="T61" i="33"/>
  <c r="P87" i="27"/>
  <c r="U73" i="28"/>
  <c r="T73" i="28"/>
  <c r="U74" i="28"/>
  <c r="T74" i="28"/>
  <c r="U42" i="29"/>
  <c r="T42" i="29"/>
  <c r="U71" i="29"/>
  <c r="U9" i="30"/>
  <c r="U37" i="30"/>
  <c r="T69" i="32"/>
  <c r="T9" i="32"/>
  <c r="U35" i="34"/>
  <c r="S87" i="31"/>
  <c r="T31" i="32"/>
  <c r="T34" i="32"/>
  <c r="T37" i="32"/>
  <c r="T48" i="32"/>
  <c r="T59" i="32"/>
  <c r="T68" i="32"/>
  <c r="U68" i="32"/>
  <c r="Q87" i="32"/>
  <c r="T91" i="32"/>
  <c r="T11" i="33"/>
  <c r="T22" i="33"/>
  <c r="T39" i="33"/>
  <c r="U55" i="33"/>
  <c r="T55" i="33"/>
  <c r="T50" i="33"/>
  <c r="U87" i="33"/>
  <c r="E87" i="33"/>
  <c r="E115" i="33" s="1"/>
  <c r="U115" i="33" s="1"/>
  <c r="T87" i="33"/>
  <c r="T93" i="33"/>
  <c r="T13" i="34"/>
  <c r="T24" i="34"/>
  <c r="Q73" i="34"/>
  <c r="R73" i="34"/>
  <c r="U87" i="34"/>
  <c r="E87" i="34"/>
  <c r="E115" i="34" s="1"/>
  <c r="U115" i="34" s="1"/>
  <c r="T87" i="34"/>
  <c r="T88" i="34"/>
  <c r="Q32" i="35"/>
  <c r="U32" i="35" s="1"/>
  <c r="P61" i="35"/>
  <c r="P74" i="32"/>
  <c r="R87" i="32"/>
  <c r="S61" i="33"/>
  <c r="P87" i="33"/>
  <c r="S26" i="34"/>
  <c r="R42" i="34"/>
  <c r="Q61" i="34"/>
  <c r="P26" i="35"/>
  <c r="U34" i="35"/>
  <c r="T34" i="35"/>
  <c r="U38" i="35"/>
  <c r="T38" i="35"/>
  <c r="Q61" i="35"/>
  <c r="U87" i="35"/>
  <c r="E87" i="35"/>
  <c r="E115" i="35" s="1"/>
  <c r="U115" i="35" s="1"/>
  <c r="T87" i="35"/>
  <c r="U88" i="35"/>
  <c r="T88" i="35"/>
  <c r="U26" i="38"/>
  <c r="T26" i="38"/>
  <c r="Q55" i="32"/>
  <c r="Q69" i="32"/>
  <c r="U69" i="32" s="1"/>
  <c r="Q74" i="32"/>
  <c r="P75" i="32"/>
  <c r="T75" i="32" s="1"/>
  <c r="S87" i="32"/>
  <c r="P17" i="33"/>
  <c r="Q32" i="33"/>
  <c r="Q35" i="33"/>
  <c r="U35" i="33" s="1"/>
  <c r="U68" i="33"/>
  <c r="T68" i="33"/>
  <c r="P68" i="33"/>
  <c r="P73" i="33"/>
  <c r="Q87" i="33"/>
  <c r="U55" i="34"/>
  <c r="T55" i="34"/>
  <c r="P68" i="34"/>
  <c r="Q115" i="34"/>
  <c r="Q114" i="34"/>
  <c r="U20" i="35"/>
  <c r="T20" i="35"/>
  <c r="Q26" i="35"/>
  <c r="U26" i="35" s="1"/>
  <c r="U61" i="36"/>
  <c r="T61" i="36"/>
  <c r="U32" i="39"/>
  <c r="Q26" i="32"/>
  <c r="U26" i="32" s="1"/>
  <c r="P42" i="32"/>
  <c r="T42" i="32" s="1"/>
  <c r="T61" i="32"/>
  <c r="Q75" i="32"/>
  <c r="U75" i="32" s="1"/>
  <c r="Q17" i="33"/>
  <c r="U17" i="33" s="1"/>
  <c r="P55" i="33"/>
  <c r="Q68" i="33"/>
  <c r="P69" i="33"/>
  <c r="T69" i="33" s="1"/>
  <c r="Q73" i="33"/>
  <c r="P74" i="33"/>
  <c r="R87" i="33"/>
  <c r="P32" i="34"/>
  <c r="P35" i="34"/>
  <c r="T35" i="34" s="1"/>
  <c r="T68" i="34"/>
  <c r="U68" i="34"/>
  <c r="Q68" i="34"/>
  <c r="U90" i="34"/>
  <c r="T90" i="34"/>
  <c r="U10" i="35"/>
  <c r="T10" i="35"/>
  <c r="T32" i="35"/>
  <c r="Q35" i="35"/>
  <c r="U59" i="35"/>
  <c r="T59" i="35"/>
  <c r="U87" i="31"/>
  <c r="E87" i="31"/>
  <c r="E115" i="31" s="1"/>
  <c r="T115" i="31" s="1"/>
  <c r="T87" i="31"/>
  <c r="Q42" i="32"/>
  <c r="U42" i="32" s="1"/>
  <c r="P61" i="32"/>
  <c r="T64" i="32"/>
  <c r="T95" i="32"/>
  <c r="T15" i="33"/>
  <c r="P26" i="33"/>
  <c r="T26" i="33" s="1"/>
  <c r="T29" i="33"/>
  <c r="T46" i="33"/>
  <c r="T54" i="33"/>
  <c r="Q55" i="33"/>
  <c r="T57" i="33"/>
  <c r="T66" i="33"/>
  <c r="Q69" i="33"/>
  <c r="U69" i="33" s="1"/>
  <c r="T71" i="33"/>
  <c r="Q74" i="33"/>
  <c r="P75" i="33"/>
  <c r="T75" i="33" s="1"/>
  <c r="S87" i="33"/>
  <c r="T89" i="33"/>
  <c r="T9" i="34"/>
  <c r="T20" i="34"/>
  <c r="T31" i="34"/>
  <c r="T34" i="34"/>
  <c r="T37" i="34"/>
  <c r="T48" i="34"/>
  <c r="T59" i="34"/>
  <c r="U67" i="34"/>
  <c r="U22" i="35"/>
  <c r="T42" i="35"/>
  <c r="U42" i="35"/>
  <c r="U37" i="35"/>
  <c r="T37" i="35"/>
  <c r="P42" i="35"/>
  <c r="U45" i="35"/>
  <c r="U16" i="36"/>
  <c r="T16" i="36"/>
  <c r="T60" i="31"/>
  <c r="P87" i="31"/>
  <c r="T92" i="31"/>
  <c r="T12" i="32"/>
  <c r="T23" i="32"/>
  <c r="T40" i="32"/>
  <c r="T51" i="32"/>
  <c r="T63" i="32"/>
  <c r="U73" i="32"/>
  <c r="T73" i="32"/>
  <c r="U74" i="32"/>
  <c r="T74" i="32"/>
  <c r="T94" i="32"/>
  <c r="T17" i="33"/>
  <c r="T14" i="33"/>
  <c r="T25" i="33"/>
  <c r="T28" i="33"/>
  <c r="U42" i="33"/>
  <c r="T42" i="33"/>
  <c r="T45" i="33"/>
  <c r="T53" i="33"/>
  <c r="T65" i="33"/>
  <c r="T88" i="33"/>
  <c r="T96" i="33"/>
  <c r="T16" i="34"/>
  <c r="T19" i="34"/>
  <c r="T30" i="34"/>
  <c r="T47" i="34"/>
  <c r="T58" i="34"/>
  <c r="T66" i="34"/>
  <c r="T74" i="34"/>
  <c r="U73" i="34"/>
  <c r="T73" i="34"/>
  <c r="U74" i="34"/>
  <c r="U88" i="34"/>
  <c r="U96" i="34"/>
  <c r="U16" i="35"/>
  <c r="Q42" i="35"/>
  <c r="P55" i="35"/>
  <c r="T55" i="35" s="1"/>
  <c r="P68" i="35"/>
  <c r="P73" i="35"/>
  <c r="U19" i="36"/>
  <c r="T19" i="36"/>
  <c r="U35" i="37"/>
  <c r="U68" i="31"/>
  <c r="T68" i="31"/>
  <c r="Q87" i="31"/>
  <c r="U55" i="32"/>
  <c r="T55" i="32"/>
  <c r="U63" i="32"/>
  <c r="U87" i="32"/>
  <c r="E87" i="32"/>
  <c r="E115" i="32" s="1"/>
  <c r="U115" i="32" s="1"/>
  <c r="T87" i="32"/>
  <c r="U45" i="33"/>
  <c r="U88" i="33"/>
  <c r="P75" i="34"/>
  <c r="T75" i="34" s="1"/>
  <c r="R75" i="34"/>
  <c r="U89" i="34"/>
  <c r="T89" i="34"/>
  <c r="T69" i="35"/>
  <c r="U17" i="35"/>
  <c r="T17" i="35"/>
  <c r="U9" i="35"/>
  <c r="T9" i="35"/>
  <c r="E17" i="35"/>
  <c r="U31" i="35"/>
  <c r="T31" i="35"/>
  <c r="E35" i="35"/>
  <c r="Q68" i="35"/>
  <c r="Q73" i="35"/>
  <c r="P115" i="32"/>
  <c r="P114" i="32"/>
  <c r="U74" i="33"/>
  <c r="T74" i="33"/>
  <c r="U73" i="33"/>
  <c r="T73" i="33"/>
  <c r="U75" i="34"/>
  <c r="U69" i="34"/>
  <c r="T69" i="34"/>
  <c r="U17" i="34"/>
  <c r="T17" i="34"/>
  <c r="U42" i="34"/>
  <c r="T42" i="34"/>
  <c r="U61" i="34"/>
  <c r="T61" i="34"/>
  <c r="S75" i="34"/>
  <c r="U21" i="35"/>
  <c r="T21" i="35"/>
  <c r="U48" i="35"/>
  <c r="T48" i="35"/>
  <c r="U61" i="35"/>
  <c r="U96" i="35"/>
  <c r="T96" i="35"/>
  <c r="U61" i="37"/>
  <c r="T61" i="37"/>
  <c r="R87" i="34"/>
  <c r="T49" i="35"/>
  <c r="T60" i="35"/>
  <c r="P87" i="35"/>
  <c r="T92" i="35"/>
  <c r="T12" i="36"/>
  <c r="T23" i="36"/>
  <c r="T40" i="36"/>
  <c r="T51" i="36"/>
  <c r="T63" i="36"/>
  <c r="U74" i="36"/>
  <c r="T74" i="36"/>
  <c r="U73" i="36"/>
  <c r="T73" i="36"/>
  <c r="T94" i="36"/>
  <c r="T75" i="37"/>
  <c r="T69" i="37"/>
  <c r="U75" i="37"/>
  <c r="T17" i="37"/>
  <c r="U17" i="37"/>
  <c r="T14" i="37"/>
  <c r="T25" i="37"/>
  <c r="T28" i="37"/>
  <c r="U42" i="37"/>
  <c r="T42" i="37"/>
  <c r="T45" i="37"/>
  <c r="T53" i="37"/>
  <c r="T65" i="37"/>
  <c r="T88" i="37"/>
  <c r="T96" i="37"/>
  <c r="T16" i="38"/>
  <c r="T19" i="38"/>
  <c r="T30" i="38"/>
  <c r="T47" i="38"/>
  <c r="T58" i="38"/>
  <c r="T67" i="38"/>
  <c r="T72" i="38"/>
  <c r="R87" i="38"/>
  <c r="T90" i="38"/>
  <c r="T10" i="39"/>
  <c r="T21" i="39"/>
  <c r="T38" i="39"/>
  <c r="T48" i="39"/>
  <c r="T54" i="39"/>
  <c r="T73" i="39"/>
  <c r="U74" i="39"/>
  <c r="T74" i="39"/>
  <c r="U73" i="39"/>
  <c r="U71" i="39"/>
  <c r="S87" i="34"/>
  <c r="U68" i="35"/>
  <c r="T68" i="35"/>
  <c r="Q87" i="35"/>
  <c r="T91" i="35"/>
  <c r="T11" i="36"/>
  <c r="T22" i="36"/>
  <c r="T39" i="36"/>
  <c r="S42" i="36"/>
  <c r="U55" i="36"/>
  <c r="T55" i="36"/>
  <c r="T50" i="36"/>
  <c r="R61" i="36"/>
  <c r="U87" i="36"/>
  <c r="E87" i="36"/>
  <c r="E115" i="36" s="1"/>
  <c r="U115" i="36" s="1"/>
  <c r="T87" i="36"/>
  <c r="T93" i="36"/>
  <c r="T13" i="37"/>
  <c r="T24" i="37"/>
  <c r="R26" i="37"/>
  <c r="T41" i="37"/>
  <c r="T44" i="37"/>
  <c r="T52" i="37"/>
  <c r="S55" i="37"/>
  <c r="T64" i="37"/>
  <c r="S69" i="37"/>
  <c r="S74" i="37"/>
  <c r="R75" i="37"/>
  <c r="T95" i="37"/>
  <c r="T15" i="38"/>
  <c r="R17" i="38"/>
  <c r="T29" i="38"/>
  <c r="S32" i="38"/>
  <c r="S35" i="38"/>
  <c r="T46" i="38"/>
  <c r="T54" i="38"/>
  <c r="T57" i="38"/>
  <c r="T66" i="38"/>
  <c r="R68" i="38"/>
  <c r="T71" i="38"/>
  <c r="R73" i="38"/>
  <c r="S87" i="38"/>
  <c r="T89" i="38"/>
  <c r="T9" i="39"/>
  <c r="T20" i="39"/>
  <c r="T31" i="39"/>
  <c r="T34" i="39"/>
  <c r="T37" i="39"/>
  <c r="T47" i="39"/>
  <c r="E61" i="39"/>
  <c r="P68" i="39"/>
  <c r="Q68" i="39"/>
  <c r="R87" i="35"/>
  <c r="U26" i="36"/>
  <c r="T26" i="36"/>
  <c r="T38" i="36"/>
  <c r="T49" i="36"/>
  <c r="T60" i="36"/>
  <c r="P87" i="36"/>
  <c r="T92" i="36"/>
  <c r="T12" i="37"/>
  <c r="T23" i="37"/>
  <c r="T40" i="37"/>
  <c r="T51" i="37"/>
  <c r="T63" i="37"/>
  <c r="U74" i="37"/>
  <c r="T74" i="37"/>
  <c r="U73" i="37"/>
  <c r="T73" i="37"/>
  <c r="U69" i="38"/>
  <c r="T75" i="38"/>
  <c r="T17" i="38"/>
  <c r="T42" i="38"/>
  <c r="U61" i="38"/>
  <c r="T61" i="38"/>
  <c r="E55" i="39"/>
  <c r="P73" i="39"/>
  <c r="Q55" i="35"/>
  <c r="U55" i="35" s="1"/>
  <c r="Q69" i="35"/>
  <c r="U69" i="35" s="1"/>
  <c r="Q74" i="35"/>
  <c r="P75" i="35"/>
  <c r="T75" i="35" s="1"/>
  <c r="S87" i="35"/>
  <c r="P17" i="36"/>
  <c r="T17" i="36" s="1"/>
  <c r="Q32" i="36"/>
  <c r="Q35" i="36"/>
  <c r="U35" i="36" s="1"/>
  <c r="T68" i="36"/>
  <c r="U68" i="36"/>
  <c r="Q87" i="36"/>
  <c r="U55" i="37"/>
  <c r="T55" i="37"/>
  <c r="U87" i="37"/>
  <c r="E87" i="37"/>
  <c r="E115" i="37" s="1"/>
  <c r="U115" i="37" s="1"/>
  <c r="T87" i="37"/>
  <c r="U32" i="38"/>
  <c r="T32" i="38"/>
  <c r="T35" i="38"/>
  <c r="Q42" i="38"/>
  <c r="U42" i="38" s="1"/>
  <c r="P61" i="38"/>
  <c r="P26" i="39"/>
  <c r="T26" i="39" s="1"/>
  <c r="Q61" i="39"/>
  <c r="E69" i="39"/>
  <c r="E74" i="39"/>
  <c r="Q75" i="35"/>
  <c r="U75" i="35" s="1"/>
  <c r="Q17" i="36"/>
  <c r="U17" i="36" s="1"/>
  <c r="T30" i="36"/>
  <c r="T47" i="36"/>
  <c r="P55" i="36"/>
  <c r="T58" i="36"/>
  <c r="T67" i="36"/>
  <c r="Q68" i="36"/>
  <c r="P69" i="36"/>
  <c r="T69" i="36" s="1"/>
  <c r="T72" i="36"/>
  <c r="Q73" i="36"/>
  <c r="P74" i="36"/>
  <c r="R87" i="36"/>
  <c r="T90" i="36"/>
  <c r="T10" i="37"/>
  <c r="T21" i="37"/>
  <c r="T26" i="37"/>
  <c r="U26" i="37"/>
  <c r="P32" i="37"/>
  <c r="P35" i="37"/>
  <c r="T35" i="37" s="1"/>
  <c r="T38" i="37"/>
  <c r="T49" i="37"/>
  <c r="T60" i="37"/>
  <c r="P87" i="37"/>
  <c r="T92" i="37"/>
  <c r="T12" i="38"/>
  <c r="T23" i="38"/>
  <c r="T40" i="38"/>
  <c r="T51" i="38"/>
  <c r="Q61" i="38"/>
  <c r="T63" i="38"/>
  <c r="T74" i="38"/>
  <c r="U73" i="38"/>
  <c r="T73" i="38"/>
  <c r="U74" i="38"/>
  <c r="T94" i="38"/>
  <c r="U17" i="39"/>
  <c r="T17" i="39"/>
  <c r="T14" i="39"/>
  <c r="T25" i="39"/>
  <c r="Q26" i="39"/>
  <c r="U26" i="39" s="1"/>
  <c r="T28" i="39"/>
  <c r="P42" i="39"/>
  <c r="T42" i="39" s="1"/>
  <c r="T44" i="39"/>
  <c r="T51" i="39"/>
  <c r="U60" i="39"/>
  <c r="T60" i="39"/>
  <c r="T66" i="39"/>
  <c r="P75" i="39"/>
  <c r="T75" i="39" s="1"/>
  <c r="U75" i="40"/>
  <c r="T75" i="40"/>
  <c r="U69" i="40"/>
  <c r="U17" i="40"/>
  <c r="U9" i="40"/>
  <c r="T9" i="40"/>
  <c r="S87" i="36"/>
  <c r="U68" i="37"/>
  <c r="T68" i="37"/>
  <c r="Q87" i="37"/>
  <c r="U55" i="38"/>
  <c r="T55" i="38"/>
  <c r="U87" i="38"/>
  <c r="E87" i="38"/>
  <c r="E115" i="38" s="1"/>
  <c r="U115" i="38" s="1"/>
  <c r="T87" i="38"/>
  <c r="T24" i="39"/>
  <c r="T41" i="39"/>
  <c r="Q42" i="39"/>
  <c r="U42" i="39" s="1"/>
  <c r="T57" i="39"/>
  <c r="T71" i="39"/>
  <c r="Q75" i="39"/>
  <c r="U75" i="39" s="1"/>
  <c r="U89" i="39"/>
  <c r="T89" i="39"/>
  <c r="P87" i="34"/>
  <c r="T63" i="35"/>
  <c r="T73" i="35"/>
  <c r="U74" i="35"/>
  <c r="T74" i="35"/>
  <c r="U73" i="35"/>
  <c r="U75" i="36"/>
  <c r="U42" i="36"/>
  <c r="T42" i="36"/>
  <c r="T45" i="36"/>
  <c r="U71" i="36"/>
  <c r="T88" i="36"/>
  <c r="U9" i="37"/>
  <c r="U37" i="37"/>
  <c r="R87" i="37"/>
  <c r="P87" i="38"/>
  <c r="U50" i="39"/>
  <c r="P55" i="39"/>
  <c r="U32" i="36"/>
  <c r="T32" i="36"/>
  <c r="T68" i="38"/>
  <c r="U68" i="38"/>
  <c r="Q115" i="38"/>
  <c r="Q114" i="38"/>
  <c r="Q55" i="39"/>
  <c r="R69" i="39"/>
  <c r="P69" i="39"/>
  <c r="T69" i="39" s="1"/>
  <c r="T55" i="39"/>
  <c r="U55" i="39"/>
  <c r="R61" i="39"/>
  <c r="U87" i="39"/>
  <c r="E87" i="39"/>
  <c r="E115" i="39" s="1"/>
  <c r="U115" i="39" s="1"/>
  <c r="T87" i="39"/>
  <c r="T93" i="39"/>
  <c r="T13" i="40"/>
  <c r="T24" i="40"/>
  <c r="R26" i="40"/>
  <c r="T41" i="40"/>
  <c r="T44" i="40"/>
  <c r="T52" i="40"/>
  <c r="S55" i="40"/>
  <c r="T64" i="40"/>
  <c r="S69" i="40"/>
  <c r="S74" i="40"/>
  <c r="R75" i="40"/>
  <c r="T95" i="40"/>
  <c r="E82" i="39"/>
  <c r="E82" i="2"/>
  <c r="T102" i="1"/>
  <c r="U108" i="1"/>
  <c r="T102" i="40"/>
  <c r="T104" i="40"/>
  <c r="T104" i="38"/>
  <c r="T106" i="38"/>
  <c r="L114" i="38"/>
  <c r="R114" i="38" s="1"/>
  <c r="T112" i="36"/>
  <c r="T100" i="34"/>
  <c r="T106" i="34"/>
  <c r="T110" i="34"/>
  <c r="T103" i="33"/>
  <c r="T105" i="31"/>
  <c r="T107" i="31"/>
  <c r="T111" i="31"/>
  <c r="T102" i="30"/>
  <c r="T104" i="30"/>
  <c r="L114" i="30"/>
  <c r="R114" i="30" s="1"/>
  <c r="T99" i="29"/>
  <c r="T101" i="29"/>
  <c r="T105" i="26"/>
  <c r="T107" i="26"/>
  <c r="P87" i="39"/>
  <c r="T92" i="39"/>
  <c r="T12" i="40"/>
  <c r="T23" i="40"/>
  <c r="S26" i="40"/>
  <c r="T40" i="40"/>
  <c r="R42" i="40"/>
  <c r="T51" i="40"/>
  <c r="T63" i="40"/>
  <c r="U74" i="40"/>
  <c r="T74" i="40"/>
  <c r="U73" i="40"/>
  <c r="T73" i="40"/>
  <c r="S75" i="40"/>
  <c r="T94" i="40"/>
  <c r="E82" i="40"/>
  <c r="E82" i="30"/>
  <c r="E82" i="29"/>
  <c r="E82" i="28"/>
  <c r="U100" i="1"/>
  <c r="M114" i="40"/>
  <c r="S114" i="40" s="1"/>
  <c r="T98" i="38"/>
  <c r="M114" i="38"/>
  <c r="S114" i="38" s="1"/>
  <c r="U99" i="36"/>
  <c r="U101" i="36"/>
  <c r="L114" i="34"/>
  <c r="R114" i="34" s="1"/>
  <c r="R97" i="33"/>
  <c r="M114" i="33"/>
  <c r="S114" i="33" s="1"/>
  <c r="M114" i="30"/>
  <c r="S114" i="30" s="1"/>
  <c r="L114" i="26"/>
  <c r="R114" i="26" s="1"/>
  <c r="U68" i="39"/>
  <c r="T68" i="39"/>
  <c r="Q87" i="39"/>
  <c r="U55" i="40"/>
  <c r="T55" i="40"/>
  <c r="U87" i="40"/>
  <c r="E87" i="40"/>
  <c r="E115" i="40" s="1"/>
  <c r="U115" i="40" s="1"/>
  <c r="T87" i="40"/>
  <c r="T112" i="39"/>
  <c r="T106" i="36"/>
  <c r="T108" i="36"/>
  <c r="U104" i="35"/>
  <c r="T111" i="35"/>
  <c r="T102" i="32"/>
  <c r="T99" i="31"/>
  <c r="U112" i="29"/>
  <c r="U109" i="28"/>
  <c r="U98" i="27"/>
  <c r="U104" i="27"/>
  <c r="M114" i="27"/>
  <c r="S114" i="27" s="1"/>
  <c r="T102" i="25"/>
  <c r="T104" i="25"/>
  <c r="T110" i="25"/>
  <c r="Q73" i="39"/>
  <c r="P74" i="39"/>
  <c r="R87" i="39"/>
  <c r="U26" i="40"/>
  <c r="T26" i="40"/>
  <c r="P32" i="40"/>
  <c r="T32" i="40" s="1"/>
  <c r="P35" i="40"/>
  <c r="P87" i="40"/>
  <c r="E82" i="22"/>
  <c r="E82" i="21"/>
  <c r="E82" i="20"/>
  <c r="T104" i="39"/>
  <c r="U110" i="39"/>
  <c r="M114" i="29"/>
  <c r="S114" i="29" s="1"/>
  <c r="U110" i="28"/>
  <c r="T110" i="28"/>
  <c r="L114" i="22"/>
  <c r="R114" i="22" s="1"/>
  <c r="R97" i="22"/>
  <c r="P17" i="40"/>
  <c r="T17" i="40" s="1"/>
  <c r="T20" i="40"/>
  <c r="T31" i="40"/>
  <c r="Q32" i="40"/>
  <c r="U32" i="40" s="1"/>
  <c r="T34" i="40"/>
  <c r="Q35" i="40"/>
  <c r="U35" i="40" s="1"/>
  <c r="T37" i="40"/>
  <c r="T48" i="40"/>
  <c r="T59" i="40"/>
  <c r="T68" i="40"/>
  <c r="U68" i="40"/>
  <c r="P68" i="40"/>
  <c r="P73" i="40"/>
  <c r="Q87" i="40"/>
  <c r="T91" i="40"/>
  <c r="E82" i="32"/>
  <c r="E82" i="23"/>
  <c r="E82" i="16"/>
  <c r="E82" i="14"/>
  <c r="E82" i="13"/>
  <c r="E82" i="12"/>
  <c r="U102" i="39"/>
  <c r="U104" i="37"/>
  <c r="U109" i="34"/>
  <c r="U106" i="33"/>
  <c r="U110" i="31"/>
  <c r="U107" i="30"/>
  <c r="U104" i="29"/>
  <c r="U99" i="28"/>
  <c r="T112" i="28"/>
  <c r="U104" i="26"/>
  <c r="R87" i="40"/>
  <c r="T90" i="40"/>
  <c r="E82" i="17"/>
  <c r="E82" i="15"/>
  <c r="E82" i="8"/>
  <c r="E82" i="6"/>
  <c r="E82" i="5"/>
  <c r="E82" i="4"/>
  <c r="L114" i="39"/>
  <c r="R114" i="39" s="1"/>
  <c r="E97" i="34"/>
  <c r="U97" i="34" s="1"/>
  <c r="T71" i="40"/>
  <c r="S87" i="40"/>
  <c r="E82" i="37"/>
  <c r="E82" i="36"/>
  <c r="E82" i="25"/>
  <c r="E82" i="18"/>
  <c r="E82" i="9"/>
  <c r="E82" i="7"/>
  <c r="U99" i="38"/>
  <c r="U107" i="36"/>
  <c r="U109" i="36"/>
  <c r="U103" i="34"/>
  <c r="U111" i="32"/>
  <c r="U102" i="31"/>
  <c r="U101" i="25"/>
  <c r="U42" i="40"/>
  <c r="T42" i="40"/>
  <c r="U61" i="40"/>
  <c r="T61" i="40"/>
  <c r="T101" i="22"/>
  <c r="T103" i="22"/>
  <c r="T109" i="22"/>
  <c r="T111" i="22"/>
  <c r="T98" i="21"/>
  <c r="T100" i="21"/>
  <c r="T106" i="21"/>
  <c r="T108" i="21"/>
  <c r="T100" i="19"/>
  <c r="T102" i="19"/>
  <c r="T108" i="19"/>
  <c r="T110" i="19"/>
  <c r="S97" i="18"/>
  <c r="T99" i="16"/>
  <c r="T101" i="16"/>
  <c r="T107" i="16"/>
  <c r="T109" i="16"/>
  <c r="E97" i="13"/>
  <c r="E114" i="13" s="1"/>
  <c r="T98" i="12"/>
  <c r="T100" i="12"/>
  <c r="T106" i="12"/>
  <c r="T108" i="12"/>
  <c r="T108" i="11"/>
  <c r="T110" i="11"/>
  <c r="M114" i="7"/>
  <c r="S114" i="7" s="1"/>
  <c r="T98" i="5"/>
  <c r="T100" i="5"/>
  <c r="R97" i="13"/>
  <c r="E97" i="21"/>
  <c r="T97" i="21" s="1"/>
  <c r="U98" i="11"/>
  <c r="U105" i="8"/>
  <c r="U102" i="7"/>
  <c r="U110" i="7"/>
  <c r="E97" i="6"/>
  <c r="E114" i="6" s="1"/>
  <c r="T101" i="6"/>
  <c r="T103" i="6"/>
  <c r="T109" i="6"/>
  <c r="T111" i="6"/>
  <c r="T112" i="5"/>
  <c r="T98" i="3"/>
  <c r="T100" i="3"/>
  <c r="T102" i="3"/>
  <c r="T108" i="3"/>
  <c r="T110" i="3"/>
  <c r="T102" i="2"/>
  <c r="T110" i="2"/>
  <c r="L114" i="9"/>
  <c r="R114" i="9" s="1"/>
  <c r="U99" i="6"/>
  <c r="U107" i="6"/>
  <c r="S97" i="4"/>
  <c r="T106" i="3"/>
  <c r="U100" i="2"/>
  <c r="U108" i="2"/>
  <c r="S97" i="21"/>
  <c r="S97" i="19"/>
  <c r="L114" i="16"/>
  <c r="R114" i="16" s="1"/>
  <c r="S97" i="12"/>
  <c r="T105" i="12"/>
  <c r="U100" i="9"/>
  <c r="U108" i="9"/>
  <c r="L114" i="8"/>
  <c r="R114" i="8" s="1"/>
  <c r="R97" i="5"/>
  <c r="E97" i="3"/>
  <c r="E114" i="3" s="1"/>
  <c r="T98" i="13"/>
  <c r="T100" i="13"/>
  <c r="R97" i="20"/>
  <c r="U104" i="13"/>
  <c r="U112" i="13"/>
  <c r="S97" i="11"/>
  <c r="S97" i="10"/>
  <c r="U103" i="10"/>
  <c r="U111" i="10"/>
  <c r="S97" i="3"/>
  <c r="S97" i="20"/>
  <c r="T115" i="30"/>
  <c r="T115" i="27"/>
  <c r="T115" i="7"/>
  <c r="T115" i="4"/>
  <c r="U115" i="26"/>
  <c r="T115" i="20"/>
  <c r="T115" i="17"/>
  <c r="T115" i="13"/>
  <c r="T115" i="12"/>
  <c r="T115" i="22"/>
  <c r="T115" i="15"/>
  <c r="T115" i="2"/>
  <c r="E97" i="37"/>
  <c r="U103" i="36"/>
  <c r="T103" i="36"/>
  <c r="M114" i="34"/>
  <c r="S114" i="34" s="1"/>
  <c r="S97" i="34"/>
  <c r="E97" i="33"/>
  <c r="U105" i="14"/>
  <c r="T105" i="14"/>
  <c r="E97" i="14"/>
  <c r="M114" i="13"/>
  <c r="S114" i="13" s="1"/>
  <c r="S97" i="13"/>
  <c r="L114" i="40"/>
  <c r="R114" i="40" s="1"/>
  <c r="M114" i="39"/>
  <c r="S114" i="39" s="1"/>
  <c r="E97" i="38"/>
  <c r="R97" i="37"/>
  <c r="M114" i="37"/>
  <c r="S114" i="37" s="1"/>
  <c r="U107" i="32"/>
  <c r="T107" i="32"/>
  <c r="U112" i="31"/>
  <c r="T112" i="31"/>
  <c r="U108" i="27"/>
  <c r="T108" i="27"/>
  <c r="U106" i="26"/>
  <c r="T106" i="26"/>
  <c r="T108" i="26"/>
  <c r="U108" i="26"/>
  <c r="U102" i="33"/>
  <c r="T102" i="33"/>
  <c r="U110" i="23"/>
  <c r="T110" i="23"/>
  <c r="E97" i="23"/>
  <c r="T104" i="1"/>
  <c r="T112" i="1"/>
  <c r="T101" i="40"/>
  <c r="T109" i="40"/>
  <c r="E97" i="39"/>
  <c r="T98" i="39"/>
  <c r="T106" i="39"/>
  <c r="T103" i="38"/>
  <c r="T111" i="38"/>
  <c r="T100" i="37"/>
  <c r="T108" i="37"/>
  <c r="U104" i="31"/>
  <c r="T104" i="31"/>
  <c r="U109" i="30"/>
  <c r="T109" i="30"/>
  <c r="U100" i="27"/>
  <c r="T100" i="27"/>
  <c r="U115" i="1"/>
  <c r="L114" i="27"/>
  <c r="R114" i="27" s="1"/>
  <c r="R97" i="27"/>
  <c r="T101" i="1"/>
  <c r="T109" i="1"/>
  <c r="E97" i="40"/>
  <c r="T98" i="40"/>
  <c r="T106" i="40"/>
  <c r="T103" i="39"/>
  <c r="T111" i="39"/>
  <c r="T100" i="38"/>
  <c r="T108" i="38"/>
  <c r="T105" i="37"/>
  <c r="U110" i="35"/>
  <c r="T110" i="35"/>
  <c r="E97" i="32"/>
  <c r="U99" i="32"/>
  <c r="T99" i="32"/>
  <c r="U98" i="25"/>
  <c r="E97" i="25"/>
  <c r="T98" i="25"/>
  <c r="U105" i="36"/>
  <c r="T105" i="36"/>
  <c r="U112" i="26"/>
  <c r="T112" i="26"/>
  <c r="E97" i="1"/>
  <c r="T98" i="1"/>
  <c r="T106" i="1"/>
  <c r="T103" i="40"/>
  <c r="T111" i="40"/>
  <c r="T100" i="39"/>
  <c r="T108" i="39"/>
  <c r="T105" i="38"/>
  <c r="T102" i="37"/>
  <c r="T110" i="37"/>
  <c r="E97" i="36"/>
  <c r="S97" i="36"/>
  <c r="M114" i="36"/>
  <c r="S114" i="36" s="1"/>
  <c r="U108" i="35"/>
  <c r="T108" i="35"/>
  <c r="U110" i="33"/>
  <c r="T110" i="33"/>
  <c r="U101" i="30"/>
  <c r="T101" i="30"/>
  <c r="U106" i="29"/>
  <c r="T106" i="29"/>
  <c r="E114" i="22"/>
  <c r="U97" i="22"/>
  <c r="T97" i="22"/>
  <c r="M114" i="22"/>
  <c r="S114" i="22" s="1"/>
  <c r="S97" i="22"/>
  <c r="T103" i="1"/>
  <c r="T111" i="1"/>
  <c r="T100" i="40"/>
  <c r="T108" i="40"/>
  <c r="T115" i="40"/>
  <c r="T105" i="39"/>
  <c r="T102" i="38"/>
  <c r="T110" i="38"/>
  <c r="T99" i="37"/>
  <c r="T107" i="37"/>
  <c r="U111" i="36"/>
  <c r="T111" i="36"/>
  <c r="R97" i="35"/>
  <c r="U105" i="34"/>
  <c r="T105" i="34"/>
  <c r="U111" i="28"/>
  <c r="T111" i="28"/>
  <c r="U100" i="35"/>
  <c r="T100" i="35"/>
  <c r="U102" i="35"/>
  <c r="T102" i="35"/>
  <c r="U98" i="29"/>
  <c r="T98" i="29"/>
  <c r="E97" i="29"/>
  <c r="U103" i="28"/>
  <c r="T103" i="28"/>
  <c r="E97" i="28"/>
  <c r="U99" i="26"/>
  <c r="T99" i="26"/>
  <c r="U104" i="19"/>
  <c r="T104" i="19"/>
  <c r="U112" i="19"/>
  <c r="T112" i="19"/>
  <c r="E97" i="35"/>
  <c r="T100" i="33"/>
  <c r="T115" i="33"/>
  <c r="L114" i="29"/>
  <c r="R114" i="29" s="1"/>
  <c r="M114" i="28"/>
  <c r="S114" i="28" s="1"/>
  <c r="E97" i="27"/>
  <c r="U100" i="25"/>
  <c r="T100" i="25"/>
  <c r="M114" i="25"/>
  <c r="S114" i="25" s="1"/>
  <c r="U100" i="24"/>
  <c r="T100" i="24"/>
  <c r="U102" i="24"/>
  <c r="T102" i="24"/>
  <c r="T100" i="23"/>
  <c r="U99" i="22"/>
  <c r="T99" i="22"/>
  <c r="U101" i="18"/>
  <c r="T101" i="18"/>
  <c r="U109" i="18"/>
  <c r="T109" i="18"/>
  <c r="U100" i="15"/>
  <c r="T100" i="15"/>
  <c r="U108" i="15"/>
  <c r="T108" i="15"/>
  <c r="M114" i="14"/>
  <c r="S114" i="14" s="1"/>
  <c r="S97" i="14"/>
  <c r="U108" i="25"/>
  <c r="T108" i="25"/>
  <c r="U108" i="24"/>
  <c r="T108" i="24"/>
  <c r="U110" i="24"/>
  <c r="T110" i="24"/>
  <c r="U107" i="22"/>
  <c r="T107" i="22"/>
  <c r="U98" i="17"/>
  <c r="T98" i="17"/>
  <c r="E97" i="17"/>
  <c r="U106" i="17"/>
  <c r="T106" i="17"/>
  <c r="U103" i="26"/>
  <c r="T103" i="26"/>
  <c r="U99" i="23"/>
  <c r="T99" i="23"/>
  <c r="U110" i="5"/>
  <c r="T110" i="5"/>
  <c r="T115" i="36"/>
  <c r="T105" i="35"/>
  <c r="T107" i="33"/>
  <c r="T112" i="32"/>
  <c r="L114" i="32"/>
  <c r="R114" i="32" s="1"/>
  <c r="T101" i="31"/>
  <c r="T109" i="31"/>
  <c r="M114" i="31"/>
  <c r="S114" i="31" s="1"/>
  <c r="E97" i="30"/>
  <c r="T98" i="30"/>
  <c r="T106" i="30"/>
  <c r="T103" i="29"/>
  <c r="T111" i="29"/>
  <c r="T100" i="28"/>
  <c r="T108" i="28"/>
  <c r="T115" i="28"/>
  <c r="T105" i="27"/>
  <c r="T98" i="26"/>
  <c r="E97" i="26"/>
  <c r="T106" i="25"/>
  <c r="R97" i="23"/>
  <c r="U105" i="23"/>
  <c r="T105" i="23"/>
  <c r="U107" i="23"/>
  <c r="T107" i="23"/>
  <c r="T105" i="22"/>
  <c r="U99" i="20"/>
  <c r="T99" i="20"/>
  <c r="U107" i="20"/>
  <c r="T107" i="20"/>
  <c r="T115" i="37"/>
  <c r="T99" i="34"/>
  <c r="T107" i="34"/>
  <c r="T104" i="33"/>
  <c r="T112" i="33"/>
  <c r="T101" i="32"/>
  <c r="T109" i="32"/>
  <c r="E97" i="31"/>
  <c r="T98" i="31"/>
  <c r="T106" i="31"/>
  <c r="T103" i="30"/>
  <c r="T111" i="30"/>
  <c r="T100" i="29"/>
  <c r="T108" i="29"/>
  <c r="T115" i="29"/>
  <c r="T105" i="28"/>
  <c r="T102" i="27"/>
  <c r="T110" i="27"/>
  <c r="T101" i="26"/>
  <c r="U111" i="26"/>
  <c r="T111" i="26"/>
  <c r="E97" i="24"/>
  <c r="U105" i="24"/>
  <c r="T105" i="24"/>
  <c r="S97" i="23"/>
  <c r="U102" i="21"/>
  <c r="T102" i="21"/>
  <c r="U110" i="21"/>
  <c r="T110" i="21"/>
  <c r="L114" i="7"/>
  <c r="R114" i="7" s="1"/>
  <c r="R97" i="7"/>
  <c r="T102" i="36"/>
  <c r="T110" i="36"/>
  <c r="T99" i="35"/>
  <c r="T107" i="35"/>
  <c r="T104" i="34"/>
  <c r="T112" i="34"/>
  <c r="T101" i="33"/>
  <c r="T109" i="33"/>
  <c r="T98" i="32"/>
  <c r="T106" i="32"/>
  <c r="T103" i="31"/>
  <c r="T108" i="30"/>
  <c r="T105" i="29"/>
  <c r="U103" i="25"/>
  <c r="T103" i="25"/>
  <c r="U105" i="25"/>
  <c r="T105" i="25"/>
  <c r="U104" i="22"/>
  <c r="T104" i="22"/>
  <c r="U103" i="16"/>
  <c r="T103" i="16"/>
  <c r="E97" i="16"/>
  <c r="U111" i="16"/>
  <c r="T111" i="16"/>
  <c r="L114" i="15"/>
  <c r="R114" i="15" s="1"/>
  <c r="R97" i="15"/>
  <c r="U98" i="26"/>
  <c r="T109" i="26"/>
  <c r="U111" i="25"/>
  <c r="T111" i="25"/>
  <c r="T103" i="24"/>
  <c r="M114" i="24"/>
  <c r="S114" i="24" s="1"/>
  <c r="U102" i="23"/>
  <c r="T102" i="23"/>
  <c r="U112" i="22"/>
  <c r="T112" i="22"/>
  <c r="U99" i="13"/>
  <c r="T99" i="13"/>
  <c r="U105" i="13"/>
  <c r="T105" i="13"/>
  <c r="U107" i="13"/>
  <c r="T107" i="13"/>
  <c r="T115" i="21"/>
  <c r="L114" i="17"/>
  <c r="R114" i="17" s="1"/>
  <c r="M114" i="16"/>
  <c r="S114" i="16" s="1"/>
  <c r="E97" i="15"/>
  <c r="E97" i="12"/>
  <c r="U99" i="12"/>
  <c r="T99" i="12"/>
  <c r="U107" i="12"/>
  <c r="T107" i="12"/>
  <c r="U98" i="9"/>
  <c r="T98" i="9"/>
  <c r="E97" i="9"/>
  <c r="U106" i="9"/>
  <c r="T106" i="9"/>
  <c r="U103" i="8"/>
  <c r="T103" i="8"/>
  <c r="U111" i="8"/>
  <c r="T111" i="8"/>
  <c r="M114" i="6"/>
  <c r="S114" i="6" s="1"/>
  <c r="S97" i="6"/>
  <c r="M114" i="17"/>
  <c r="S114" i="17" s="1"/>
  <c r="U104" i="11"/>
  <c r="T104" i="11"/>
  <c r="U112" i="11"/>
  <c r="T112" i="11"/>
  <c r="U101" i="10"/>
  <c r="T101" i="10"/>
  <c r="U109" i="10"/>
  <c r="T109" i="10"/>
  <c r="U100" i="7"/>
  <c r="T100" i="7"/>
  <c r="E97" i="7"/>
  <c r="U108" i="7"/>
  <c r="T108" i="7"/>
  <c r="E97" i="4"/>
  <c r="U99" i="4"/>
  <c r="T99" i="4"/>
  <c r="U107" i="4"/>
  <c r="T107" i="4"/>
  <c r="U101" i="2"/>
  <c r="T101" i="2"/>
  <c r="U109" i="2"/>
  <c r="T109" i="2"/>
  <c r="T102" i="22"/>
  <c r="T110" i="22"/>
  <c r="T99" i="21"/>
  <c r="T107" i="21"/>
  <c r="T104" i="20"/>
  <c r="T112" i="20"/>
  <c r="T101" i="19"/>
  <c r="T109" i="19"/>
  <c r="E97" i="18"/>
  <c r="T98" i="18"/>
  <c r="T106" i="18"/>
  <c r="T103" i="17"/>
  <c r="T111" i="17"/>
  <c r="T100" i="16"/>
  <c r="T108" i="16"/>
  <c r="T105" i="15"/>
  <c r="T102" i="14"/>
  <c r="T110" i="14"/>
  <c r="U102" i="13"/>
  <c r="T102" i="13"/>
  <c r="U110" i="13"/>
  <c r="T110" i="13"/>
  <c r="T115" i="25"/>
  <c r="U99" i="21"/>
  <c r="T104" i="21"/>
  <c r="T112" i="21"/>
  <c r="T101" i="20"/>
  <c r="T109" i="20"/>
  <c r="E97" i="19"/>
  <c r="T98" i="19"/>
  <c r="T106" i="19"/>
  <c r="T103" i="18"/>
  <c r="T111" i="18"/>
  <c r="T100" i="17"/>
  <c r="T108" i="17"/>
  <c r="T105" i="16"/>
  <c r="T102" i="15"/>
  <c r="T110" i="15"/>
  <c r="T99" i="14"/>
  <c r="T107" i="14"/>
  <c r="U104" i="12"/>
  <c r="T104" i="12"/>
  <c r="U112" i="12"/>
  <c r="T112" i="12"/>
  <c r="U104" i="3"/>
  <c r="T104" i="3"/>
  <c r="U112" i="3"/>
  <c r="T112" i="3"/>
  <c r="T101" i="21"/>
  <c r="T109" i="21"/>
  <c r="E97" i="20"/>
  <c r="T98" i="20"/>
  <c r="T106" i="20"/>
  <c r="T103" i="19"/>
  <c r="T111" i="19"/>
  <c r="T100" i="18"/>
  <c r="T108" i="18"/>
  <c r="T105" i="17"/>
  <c r="T102" i="16"/>
  <c r="T110" i="16"/>
  <c r="T99" i="15"/>
  <c r="T107" i="15"/>
  <c r="T104" i="14"/>
  <c r="T112" i="14"/>
  <c r="U115" i="14"/>
  <c r="T115" i="14"/>
  <c r="U109" i="11"/>
  <c r="T109" i="11"/>
  <c r="U101" i="11"/>
  <c r="T101" i="11"/>
  <c r="U105" i="6"/>
  <c r="T105" i="6"/>
  <c r="E97" i="5"/>
  <c r="U102" i="5"/>
  <c r="T102" i="5"/>
  <c r="R97" i="6"/>
  <c r="S97" i="5"/>
  <c r="T105" i="4"/>
  <c r="T102" i="12"/>
  <c r="T110" i="12"/>
  <c r="T99" i="11"/>
  <c r="T107" i="11"/>
  <c r="T104" i="10"/>
  <c r="T112" i="10"/>
  <c r="L114" i="10"/>
  <c r="R114" i="10" s="1"/>
  <c r="T101" i="9"/>
  <c r="T109" i="9"/>
  <c r="M114" i="9"/>
  <c r="S114" i="9" s="1"/>
  <c r="E97" i="8"/>
  <c r="T98" i="8"/>
  <c r="T106" i="8"/>
  <c r="T103" i="7"/>
  <c r="T111" i="7"/>
  <c r="T100" i="6"/>
  <c r="T108" i="6"/>
  <c r="T115" i="6"/>
  <c r="T105" i="5"/>
  <c r="T102" i="4"/>
  <c r="T110" i="4"/>
  <c r="T99" i="3"/>
  <c r="T107" i="3"/>
  <c r="T104" i="2"/>
  <c r="T112" i="2"/>
  <c r="U99" i="3"/>
  <c r="E97" i="10"/>
  <c r="T98" i="10"/>
  <c r="T106" i="10"/>
  <c r="T103" i="9"/>
  <c r="T111" i="9"/>
  <c r="T100" i="8"/>
  <c r="T108" i="8"/>
  <c r="T115" i="8"/>
  <c r="T105" i="7"/>
  <c r="T102" i="6"/>
  <c r="T110" i="6"/>
  <c r="T99" i="5"/>
  <c r="T107" i="5"/>
  <c r="T104" i="4"/>
  <c r="T112" i="4"/>
  <c r="T101" i="3"/>
  <c r="T109" i="3"/>
  <c r="E97" i="2"/>
  <c r="T98" i="2"/>
  <c r="T106" i="2"/>
  <c r="E97" i="11"/>
  <c r="T115" i="9"/>
  <c r="T115" i="10"/>
  <c r="T115" i="24" l="1"/>
  <c r="T32" i="9"/>
  <c r="T32" i="17"/>
  <c r="U115" i="19"/>
  <c r="T97" i="3"/>
  <c r="T97" i="6"/>
  <c r="T115" i="35"/>
  <c r="T26" i="26"/>
  <c r="U61" i="11"/>
  <c r="T115" i="16"/>
  <c r="U97" i="6"/>
  <c r="U115" i="3"/>
  <c r="T26" i="30"/>
  <c r="T32" i="1"/>
  <c r="U26" i="11"/>
  <c r="T115" i="18"/>
  <c r="U26" i="3"/>
  <c r="T115" i="39"/>
  <c r="U97" i="21"/>
  <c r="U115" i="31"/>
  <c r="T115" i="34"/>
  <c r="T35" i="40"/>
  <c r="T61" i="25"/>
  <c r="U115" i="11"/>
  <c r="T32" i="37"/>
  <c r="U35" i="15"/>
  <c r="T97" i="13"/>
  <c r="U97" i="13"/>
  <c r="T61" i="10"/>
  <c r="T61" i="5"/>
  <c r="U61" i="3"/>
  <c r="U97" i="3"/>
  <c r="U32" i="1"/>
  <c r="Q115" i="36"/>
  <c r="Q114" i="36"/>
  <c r="Q115" i="35"/>
  <c r="Q114" i="35"/>
  <c r="Q115" i="33"/>
  <c r="Q114" i="33"/>
  <c r="Q114" i="26"/>
  <c r="Q115" i="26"/>
  <c r="Q115" i="25"/>
  <c r="Q114" i="25"/>
  <c r="P115" i="15"/>
  <c r="P114" i="15"/>
  <c r="P115" i="12"/>
  <c r="P114" i="12"/>
  <c r="Q115" i="7"/>
  <c r="Q114" i="7"/>
  <c r="P115" i="11"/>
  <c r="P114" i="11"/>
  <c r="Q115" i="6"/>
  <c r="Q114" i="6"/>
  <c r="Q115" i="1"/>
  <c r="Q114" i="1"/>
  <c r="P115" i="38"/>
  <c r="P114" i="38"/>
  <c r="E114" i="21"/>
  <c r="T114" i="21" s="1"/>
  <c r="T97" i="34"/>
  <c r="P115" i="37"/>
  <c r="P114" i="37"/>
  <c r="P115" i="36"/>
  <c r="P114" i="36"/>
  <c r="Q115" i="24"/>
  <c r="Q114" i="24"/>
  <c r="Q115" i="15"/>
  <c r="Q114" i="15"/>
  <c r="P115" i="6"/>
  <c r="P114" i="6"/>
  <c r="U115" i="5"/>
  <c r="T115" i="5"/>
  <c r="P115" i="2"/>
  <c r="P114" i="2"/>
  <c r="T61" i="39"/>
  <c r="U61" i="39"/>
  <c r="P115" i="35"/>
  <c r="P114" i="35"/>
  <c r="Q115" i="28"/>
  <c r="Q114" i="28"/>
  <c r="Q115" i="22"/>
  <c r="Q114" i="22"/>
  <c r="Q115" i="16"/>
  <c r="Q114" i="16"/>
  <c r="P115" i="4"/>
  <c r="P114" i="4"/>
  <c r="Q115" i="13"/>
  <c r="Q114" i="13"/>
  <c r="U61" i="6"/>
  <c r="T61" i="6"/>
  <c r="Q115" i="3"/>
  <c r="Q114" i="3"/>
  <c r="E114" i="34"/>
  <c r="Q115" i="40"/>
  <c r="Q114" i="40"/>
  <c r="P115" i="40"/>
  <c r="P114" i="40"/>
  <c r="Q115" i="30"/>
  <c r="Q114" i="30"/>
  <c r="Q115" i="29"/>
  <c r="Q114" i="29"/>
  <c r="Q115" i="23"/>
  <c r="Q114" i="23"/>
  <c r="P115" i="20"/>
  <c r="P114" i="20"/>
  <c r="P115" i="14"/>
  <c r="P114" i="14"/>
  <c r="Q115" i="9"/>
  <c r="Q114" i="9"/>
  <c r="Q115" i="12"/>
  <c r="Q114" i="12"/>
  <c r="P115" i="1"/>
  <c r="P114" i="1"/>
  <c r="Q115" i="2"/>
  <c r="Q114" i="2"/>
  <c r="T115" i="32"/>
  <c r="P115" i="34"/>
  <c r="P114" i="34"/>
  <c r="Q115" i="37"/>
  <c r="Q114" i="37"/>
  <c r="P115" i="31"/>
  <c r="P114" i="31"/>
  <c r="U32" i="26"/>
  <c r="T32" i="26"/>
  <c r="P115" i="22"/>
  <c r="P114" i="22"/>
  <c r="P115" i="19"/>
  <c r="P114" i="19"/>
  <c r="Q115" i="18"/>
  <c r="Q114" i="18"/>
  <c r="P115" i="18"/>
  <c r="P114" i="18"/>
  <c r="P115" i="8"/>
  <c r="P114" i="8"/>
  <c r="Q115" i="8"/>
  <c r="Q114" i="8"/>
  <c r="P115" i="5"/>
  <c r="P114" i="5"/>
  <c r="T35" i="35"/>
  <c r="U35" i="35"/>
  <c r="P115" i="33"/>
  <c r="P114" i="33"/>
  <c r="P115" i="29"/>
  <c r="P114" i="29"/>
  <c r="U115" i="23"/>
  <c r="T115" i="23"/>
  <c r="Q115" i="20"/>
  <c r="Q114" i="20"/>
  <c r="Q115" i="19"/>
  <c r="Q114" i="19"/>
  <c r="Q115" i="11"/>
  <c r="Q114" i="11"/>
  <c r="P115" i="10"/>
  <c r="P114" i="10"/>
  <c r="P115" i="9"/>
  <c r="P114" i="9"/>
  <c r="P115" i="7"/>
  <c r="P114" i="7"/>
  <c r="U61" i="2"/>
  <c r="T61" i="2"/>
  <c r="Q115" i="5"/>
  <c r="Q114" i="5"/>
  <c r="Q115" i="32"/>
  <c r="Q114" i="32"/>
  <c r="P115" i="30"/>
  <c r="P114" i="30"/>
  <c r="Q115" i="27"/>
  <c r="Q114" i="27"/>
  <c r="P115" i="21"/>
  <c r="P114" i="21"/>
  <c r="P115" i="16"/>
  <c r="P114" i="16"/>
  <c r="T115" i="38"/>
  <c r="Q115" i="39"/>
  <c r="Q114" i="39"/>
  <c r="P115" i="39"/>
  <c r="P114" i="39"/>
  <c r="Q115" i="31"/>
  <c r="Q114" i="31"/>
  <c r="P115" i="27"/>
  <c r="P114" i="27"/>
  <c r="P115" i="17"/>
  <c r="P114" i="17"/>
  <c r="P115" i="13"/>
  <c r="P114" i="13"/>
  <c r="U35" i="16"/>
  <c r="T35" i="16"/>
  <c r="U26" i="4"/>
  <c r="T26" i="4"/>
  <c r="T97" i="2"/>
  <c r="E114" i="2"/>
  <c r="U97" i="2"/>
  <c r="E114" i="20"/>
  <c r="U97" i="20"/>
  <c r="T97" i="20"/>
  <c r="E114" i="1"/>
  <c r="T97" i="1"/>
  <c r="U97" i="1"/>
  <c r="U97" i="7"/>
  <c r="T97" i="7"/>
  <c r="E114" i="7"/>
  <c r="E114" i="12"/>
  <c r="U97" i="12"/>
  <c r="T97" i="12"/>
  <c r="U97" i="24"/>
  <c r="T97" i="24"/>
  <c r="E114" i="24"/>
  <c r="T97" i="10"/>
  <c r="E114" i="10"/>
  <c r="U97" i="10"/>
  <c r="U97" i="9"/>
  <c r="T97" i="9"/>
  <c r="E114" i="9"/>
  <c r="U97" i="15"/>
  <c r="T97" i="15"/>
  <c r="E114" i="15"/>
  <c r="U97" i="16"/>
  <c r="T97" i="16"/>
  <c r="E114" i="16"/>
  <c r="U114" i="21"/>
  <c r="U114" i="22"/>
  <c r="T114" i="22"/>
  <c r="E114" i="32"/>
  <c r="U97" i="32"/>
  <c r="T97" i="32"/>
  <c r="T97" i="18"/>
  <c r="E114" i="18"/>
  <c r="U97" i="18"/>
  <c r="E114" i="26"/>
  <c r="U97" i="26"/>
  <c r="T97" i="26"/>
  <c r="U97" i="28"/>
  <c r="T97" i="28"/>
  <c r="E114" i="28"/>
  <c r="U97" i="23"/>
  <c r="T97" i="23"/>
  <c r="E114" i="23"/>
  <c r="U114" i="13"/>
  <c r="T114" i="13"/>
  <c r="U114" i="6"/>
  <c r="T114" i="6"/>
  <c r="U97" i="35"/>
  <c r="T97" i="35"/>
  <c r="E114" i="35"/>
  <c r="T97" i="40"/>
  <c r="E114" i="40"/>
  <c r="U97" i="40"/>
  <c r="U97" i="38"/>
  <c r="T97" i="38"/>
  <c r="E114" i="38"/>
  <c r="E114" i="14"/>
  <c r="U97" i="14"/>
  <c r="T97" i="14"/>
  <c r="U114" i="34"/>
  <c r="T114" i="34"/>
  <c r="T97" i="30"/>
  <c r="E114" i="30"/>
  <c r="U97" i="30"/>
  <c r="U97" i="36"/>
  <c r="T97" i="36"/>
  <c r="E114" i="36"/>
  <c r="E114" i="5"/>
  <c r="U97" i="5"/>
  <c r="T97" i="5"/>
  <c r="E114" i="11"/>
  <c r="U97" i="11"/>
  <c r="T97" i="11"/>
  <c r="E114" i="19"/>
  <c r="U97" i="19"/>
  <c r="T97" i="19"/>
  <c r="E114" i="4"/>
  <c r="U97" i="4"/>
  <c r="T97" i="4"/>
  <c r="U114" i="3"/>
  <c r="T114" i="3"/>
  <c r="U97" i="17"/>
  <c r="T97" i="17"/>
  <c r="E114" i="17"/>
  <c r="U97" i="29"/>
  <c r="T97" i="29"/>
  <c r="E114" i="29"/>
  <c r="T97" i="25"/>
  <c r="U97" i="25"/>
  <c r="E114" i="25"/>
  <c r="U97" i="39"/>
  <c r="T97" i="39"/>
  <c r="E114" i="39"/>
  <c r="U97" i="8"/>
  <c r="T97" i="8"/>
  <c r="E114" i="8"/>
  <c r="E114" i="31"/>
  <c r="U97" i="31"/>
  <c r="T97" i="31"/>
  <c r="U97" i="27"/>
  <c r="T97" i="27"/>
  <c r="E114" i="27"/>
  <c r="E114" i="33"/>
  <c r="U97" i="33"/>
  <c r="T97" i="33"/>
  <c r="E114" i="37"/>
  <c r="U97" i="37"/>
  <c r="T97" i="37"/>
  <c r="T114" i="25" l="1"/>
  <c r="U114" i="25"/>
  <c r="T114" i="35"/>
  <c r="U114" i="35"/>
  <c r="U114" i="9"/>
  <c r="T114" i="9"/>
  <c r="U114" i="1"/>
  <c r="T114" i="1"/>
  <c r="U114" i="28"/>
  <c r="T114" i="28"/>
  <c r="U114" i="11"/>
  <c r="T114" i="11"/>
  <c r="U114" i="12"/>
  <c r="T114" i="12"/>
  <c r="U114" i="16"/>
  <c r="T114" i="16"/>
  <c r="U114" i="10"/>
  <c r="T114" i="10"/>
  <c r="T114" i="7"/>
  <c r="U114" i="7"/>
  <c r="U114" i="20"/>
  <c r="T114" i="20"/>
  <c r="U114" i="14"/>
  <c r="T114" i="14"/>
  <c r="U114" i="18"/>
  <c r="T114" i="18"/>
  <c r="U114" i="33"/>
  <c r="T114" i="33"/>
  <c r="U114" i="39"/>
  <c r="T114" i="39"/>
  <c r="U114" i="4"/>
  <c r="T114" i="4"/>
  <c r="U114" i="32"/>
  <c r="T114" i="32"/>
  <c r="T114" i="15"/>
  <c r="U114" i="15"/>
  <c r="U114" i="31"/>
  <c r="T114" i="31"/>
  <c r="U114" i="8"/>
  <c r="T114" i="8"/>
  <c r="T114" i="38"/>
  <c r="U114" i="38"/>
  <c r="U114" i="30"/>
  <c r="T114" i="30"/>
  <c r="T114" i="27"/>
  <c r="U114" i="27"/>
  <c r="U114" i="17"/>
  <c r="T114" i="17"/>
  <c r="U114" i="5"/>
  <c r="T114" i="5"/>
  <c r="U114" i="40"/>
  <c r="T114" i="40"/>
  <c r="U114" i="24"/>
  <c r="T114" i="24"/>
  <c r="U114" i="2"/>
  <c r="T114" i="2"/>
  <c r="T114" i="37"/>
  <c r="U114" i="37"/>
  <c r="U114" i="19"/>
  <c r="T114" i="19"/>
  <c r="U114" i="29"/>
  <c r="T114" i="29"/>
  <c r="U114" i="36"/>
  <c r="T114" i="36"/>
  <c r="T114" i="23"/>
  <c r="U114" i="23"/>
  <c r="U114" i="26"/>
  <c r="T114" i="26"/>
</calcChain>
</file>

<file path=xl/sharedStrings.xml><?xml version="1.0" encoding="utf-8"?>
<sst xmlns="http://schemas.openxmlformats.org/spreadsheetml/2006/main" count="14764" uniqueCount="167">
  <si>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</si>
  <si>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</si>
  <si>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</si>
  <si>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</si>
  <si>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EASTERN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</si>
  <si>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</si>
  <si>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</si>
  <si>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</si>
  <si>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</si>
  <si>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</si>
  <si>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</si>
  <si>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</si>
  <si>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</si>
  <si>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</si>
  <si>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</si>
  <si>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</si>
  <si>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</si>
  <si>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</si>
  <si>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</si>
  <si>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</si>
  <si>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</si>
  <si>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</si>
  <si>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</si>
  <si>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</si>
  <si>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</si>
  <si>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</si>
  <si>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</si>
  <si>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</si>
  <si>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</si>
  <si>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</si>
  <si>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</si>
  <si>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</si>
  <si>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</si>
  <si>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</si>
  <si>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</si>
  <si>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</si>
  <si>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</si>
  <si>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</si>
  <si>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</si>
  <si>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</si>
  <si>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</si>
  <si>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</si>
  <si>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</si>
  <si>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</si>
  <si>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</si>
  <si>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</si>
  <si>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</si>
  <si>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</si>
  <si>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</si>
  <si>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</si>
  <si>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</si>
  <si>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</si>
  <si>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</si>
  <si>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</si>
  <si>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</si>
  <si>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</si>
  <si>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</si>
  <si>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</si>
  <si>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</si>
  <si>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</si>
  <si>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</si>
  <si>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</si>
  <si>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</si>
  <si>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</si>
  <si>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</si>
  <si>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</si>
  <si>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</si>
  <si>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</si>
  <si>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</si>
  <si>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</si>
  <si>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</si>
  <si>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</si>
  <si>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</si>
  <si>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</si>
  <si>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</si>
  <si>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</si>
  <si>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</si>
  <si>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</si>
  <si>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</si>
  <si>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</si>
  <si>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</si>
  <si>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</si>
  <si>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</si>
  <si>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</si>
  <si>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</si>
  <si>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</si>
  <si>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</si>
  <si>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</si>
  <si>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</si>
  <si>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</si>
  <si>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</si>
  <si>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</si>
  <si>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</si>
  <si>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</si>
  <si>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</si>
  <si>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</si>
  <si>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</si>
  <si>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</si>
  <si>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</si>
  <si>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</si>
  <si>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</si>
  <si>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</si>
  <si>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</si>
  <si>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</si>
  <si>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</si>
  <si>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</si>
  <si>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</si>
  <si>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</si>
  <si>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</si>
  <si>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</si>
  <si>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</si>
  <si>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</si>
  <si>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</si>
  <si>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</si>
  <si>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</si>
  <si>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</si>
  <si>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</si>
  <si>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</si>
  <si>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</si>
  <si>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</si>
  <si>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</si>
  <si>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</si>
  <si>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</si>
  <si>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SARAH BAARTMAN (DC10)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</si>
  <si>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</si>
  <si>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</si>
  <si>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</si>
  <si>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</si>
  <si>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</si>
  <si>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</si>
  <si>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AMATHOLE (DC12)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</si>
  <si>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</si>
  <si>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</si>
  <si>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</si>
  <si>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</si>
  <si>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</si>
  <si>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</si>
  <si>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CHRIS HANI (DC13)</t>
  </si>
  <si>
    <t>EASTERN CAPE: ELUNDINI (EC141)</t>
  </si>
  <si>
    <t>EASTERN CAPE: SENQU (EC142)</t>
  </si>
  <si>
    <t>EASTERN CAPE: WALTER SISULU (EC145)</t>
  </si>
  <si>
    <t>EASTERN CAPE: JOE GQABI (DC14)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</si>
  <si>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</si>
  <si>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</si>
  <si>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</si>
  <si>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</si>
  <si>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</si>
  <si>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O R TAMBO (DC15)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</si>
  <si>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</si>
  <si>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</si>
  <si>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</si>
  <si>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</si>
  <si>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ALFRED NZO (DC44)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</si>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</sst>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89785000</v>
      </c>
      <c r="C10" s="108"/>
      <c r="D10" s="108"/>
      <c r="E10" s="108">
        <f t="shared" ref="E10:E17" si="0">$B10      +$C10      +$D10</f>
        <v>89785000</v>
      </c>
      <c r="F10" s="109">
        <v>89785000</v>
      </c>
      <c r="G10" s="110">
        <v>89785000</v>
      </c>
      <c r="H10" s="109">
        <v>18119000</v>
      </c>
      <c r="I10" s="110">
        <v>14648000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18119000</v>
      </c>
      <c r="Q10" s="110">
        <f t="shared" ref="Q10:Q17" si="2">$I10      +$K10      +$M10      +$O10</f>
        <v>14648000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20.180431029682019</v>
      </c>
      <c r="U10" s="56">
        <f t="shared" ref="U10:U16" si="6">IF(($E10      =0),0,(($Q10      /$E10      )*100))</f>
        <v>16.314529152976558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27000000</v>
      </c>
      <c r="C11" s="108"/>
      <c r="D11" s="108"/>
      <c r="E11" s="108">
        <f t="shared" si="0"/>
        <v>27000000</v>
      </c>
      <c r="F11" s="109">
        <v>27000000</v>
      </c>
      <c r="G11" s="110">
        <v>16000000</v>
      </c>
      <c r="H11" s="109">
        <v>5450000</v>
      </c>
      <c r="I11" s="110">
        <v>2326715</v>
      </c>
      <c r="J11" s="109"/>
      <c r="K11" s="110"/>
      <c r="L11" s="109"/>
      <c r="M11" s="110"/>
      <c r="N11" s="109"/>
      <c r="O11" s="110"/>
      <c r="P11" s="109">
        <f t="shared" si="1"/>
        <v>5450000</v>
      </c>
      <c r="Q11" s="110">
        <f t="shared" si="2"/>
        <v>2326715</v>
      </c>
      <c r="R11" s="54">
        <f t="shared" si="3"/>
        <v>0</v>
      </c>
      <c r="S11" s="55">
        <f t="shared" si="4"/>
        <v>0</v>
      </c>
      <c r="T11" s="54">
        <f t="shared" si="5"/>
        <v>20.185185185185187</v>
      </c>
      <c r="U11" s="56">
        <f t="shared" si="6"/>
        <v>8.6174629629629624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97300000</v>
      </c>
      <c r="C13" s="108"/>
      <c r="D13" s="108"/>
      <c r="E13" s="108">
        <f t="shared" si="0"/>
        <v>97300000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12600000</v>
      </c>
      <c r="C14" s="108"/>
      <c r="D14" s="108"/>
      <c r="E14" s="108">
        <f t="shared" si="0"/>
        <v>12600000</v>
      </c>
      <c r="F14" s="109">
        <v>12600000</v>
      </c>
      <c r="G14" s="110">
        <v>3500000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9600000</v>
      </c>
      <c r="C15" s="108"/>
      <c r="D15" s="108"/>
      <c r="E15" s="108">
        <f t="shared" si="0"/>
        <v>9600000</v>
      </c>
      <c r="F15" s="109">
        <v>9600000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141000000</v>
      </c>
      <c r="C16" s="108"/>
      <c r="D16" s="108"/>
      <c r="E16" s="108">
        <f t="shared" si="0"/>
        <v>141000000</v>
      </c>
      <c r="F16" s="109">
        <v>141000000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377285000</v>
      </c>
      <c r="C17" s="111">
        <f>SUM(C9:C16)</f>
        <v>0</v>
      </c>
      <c r="D17" s="111"/>
      <c r="E17" s="111">
        <f t="shared" si="0"/>
        <v>377285000</v>
      </c>
      <c r="F17" s="112">
        <f t="shared" ref="F17:O17" si="7">SUM(F9:F16)</f>
        <v>279985000</v>
      </c>
      <c r="G17" s="113">
        <f t="shared" si="7"/>
        <v>109285000</v>
      </c>
      <c r="H17" s="112">
        <f t="shared" si="7"/>
        <v>23569000</v>
      </c>
      <c r="I17" s="113">
        <f t="shared" si="7"/>
        <v>16974715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23569000</v>
      </c>
      <c r="Q17" s="113">
        <f t="shared" si="2"/>
        <v>16974715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10.39724728146988</v>
      </c>
      <c r="U17" s="60">
        <f>IF((SUM($E9:$E14))=0,0,(Q17/(SUM($E9:$E14))*100))</f>
        <v>7.4882391865363829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50000000</v>
      </c>
      <c r="D22" s="108"/>
      <c r="E22" s="108">
        <f t="shared" si="8"/>
        <v>50000000</v>
      </c>
      <c r="F22" s="109">
        <v>50000000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504019000</v>
      </c>
      <c r="C23" s="108"/>
      <c r="D23" s="108"/>
      <c r="E23" s="108">
        <f t="shared" si="8"/>
        <v>504019000</v>
      </c>
      <c r="F23" s="109">
        <v>504019000</v>
      </c>
      <c r="G23" s="110">
        <v>160919000</v>
      </c>
      <c r="H23" s="109">
        <v>20523000</v>
      </c>
      <c r="I23" s="110">
        <v>35797974</v>
      </c>
      <c r="J23" s="109"/>
      <c r="K23" s="110"/>
      <c r="L23" s="109"/>
      <c r="M23" s="110"/>
      <c r="N23" s="109"/>
      <c r="O23" s="110"/>
      <c r="P23" s="109">
        <f t="shared" si="9"/>
        <v>20523000</v>
      </c>
      <c r="Q23" s="110">
        <f t="shared" si="10"/>
        <v>35797974</v>
      </c>
      <c r="R23" s="54">
        <f t="shared" si="11"/>
        <v>0</v>
      </c>
      <c r="S23" s="55">
        <f t="shared" si="12"/>
        <v>0</v>
      </c>
      <c r="T23" s="54">
        <f t="shared" si="13"/>
        <v>4.0718703064765416</v>
      </c>
      <c r="U23" s="56">
        <f t="shared" si="14"/>
        <v>7.1025048658879912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504019000</v>
      </c>
      <c r="C26" s="111">
        <f>SUM(C19:C25)</f>
        <v>50000000</v>
      </c>
      <c r="D26" s="111"/>
      <c r="E26" s="111">
        <f t="shared" si="8"/>
        <v>554019000</v>
      </c>
      <c r="F26" s="112">
        <f t="shared" ref="F26:O26" si="15">SUM(F19:F25)</f>
        <v>554019000</v>
      </c>
      <c r="G26" s="113">
        <f t="shared" si="15"/>
        <v>160919000</v>
      </c>
      <c r="H26" s="112">
        <f t="shared" si="15"/>
        <v>20523000</v>
      </c>
      <c r="I26" s="113">
        <f t="shared" si="15"/>
        <v>35797974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20523000</v>
      </c>
      <c r="Q26" s="113">
        <f t="shared" si="10"/>
        <v>35797974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3.7043855896638922</v>
      </c>
      <c r="U26" s="60">
        <f>IF(($E26-$E21-$E25)   =0,0,($Q26   /($E26-$E21-$E25)   )*100)</f>
        <v>6.4615065548293469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298225000</v>
      </c>
      <c r="C30" s="108"/>
      <c r="D30" s="108"/>
      <c r="E30" s="108">
        <f>$B30      +$C30      +$D30</f>
        <v>298225000</v>
      </c>
      <c r="F30" s="109">
        <v>298225000</v>
      </c>
      <c r="G30" s="110">
        <v>78000000</v>
      </c>
      <c r="H30" s="109">
        <v>16132000</v>
      </c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16132000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5.4093385866376051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18548000</v>
      </c>
      <c r="C31" s="108"/>
      <c r="D31" s="108"/>
      <c r="E31" s="108">
        <f>$B31      +$C31      +$D31</f>
        <v>18548000</v>
      </c>
      <c r="F31" s="109">
        <v>18548000</v>
      </c>
      <c r="G31" s="110">
        <v>10573000</v>
      </c>
      <c r="H31" s="109">
        <v>2066000</v>
      </c>
      <c r="I31" s="110">
        <v>1207877</v>
      </c>
      <c r="J31" s="109"/>
      <c r="K31" s="110"/>
      <c r="L31" s="109"/>
      <c r="M31" s="110"/>
      <c r="N31" s="109"/>
      <c r="O31" s="110"/>
      <c r="P31" s="109">
        <f>$H31      +$J31      +$L31      +$N31</f>
        <v>2066000</v>
      </c>
      <c r="Q31" s="110">
        <f>$I31      +$K31      +$M31      +$O31</f>
        <v>1207877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11.138667241751133</v>
      </c>
      <c r="U31" s="56">
        <f>IF(($E31      =0),0,(($Q31      /$E31      )*100))</f>
        <v>6.5121684278628429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316773000</v>
      </c>
      <c r="C32" s="111">
        <f>SUM(C28:C31)</f>
        <v>0</v>
      </c>
      <c r="D32" s="111"/>
      <c r="E32" s="111">
        <f>$B32      +$C32      +$D32</f>
        <v>316773000</v>
      </c>
      <c r="F32" s="112">
        <f t="shared" ref="F32:O32" si="16">SUM(F28:F31)</f>
        <v>316773000</v>
      </c>
      <c r="G32" s="113">
        <f t="shared" si="16"/>
        <v>88573000</v>
      </c>
      <c r="H32" s="112">
        <f t="shared" si="16"/>
        <v>18198000</v>
      </c>
      <c r="I32" s="113">
        <f t="shared" si="16"/>
        <v>1207877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18198000</v>
      </c>
      <c r="Q32" s="113">
        <f>$I32      +$K32      +$M32      +$O32</f>
        <v>1207877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5.7448077961189874</v>
      </c>
      <c r="U32" s="60">
        <f>IF($E32   =0,0,($Q32   /$E32   )*100)</f>
        <v>0.3813068032944727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83724000</v>
      </c>
      <c r="C34" s="108"/>
      <c r="D34" s="108"/>
      <c r="E34" s="108">
        <f>$B34      +$C34      +$D34</f>
        <v>83724000</v>
      </c>
      <c r="F34" s="109">
        <v>83724000</v>
      </c>
      <c r="G34" s="110">
        <v>20933000</v>
      </c>
      <c r="H34" s="109">
        <v>19304000</v>
      </c>
      <c r="I34" s="110">
        <v>31418058</v>
      </c>
      <c r="J34" s="109"/>
      <c r="K34" s="110"/>
      <c r="L34" s="109"/>
      <c r="M34" s="110"/>
      <c r="N34" s="109"/>
      <c r="O34" s="110"/>
      <c r="P34" s="109">
        <f>$H34      +$J34      +$L34      +$N34</f>
        <v>19304000</v>
      </c>
      <c r="Q34" s="110">
        <f>$I34      +$K34      +$M34      +$O34</f>
        <v>31418058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23.056710142850317</v>
      </c>
      <c r="U34" s="56">
        <f>IF(($E34      =0),0,(($Q34      /$E34      )*100))</f>
        <v>37.525748889207392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83724000</v>
      </c>
      <c r="C35" s="111">
        <f>C34</f>
        <v>0</v>
      </c>
      <c r="D35" s="111"/>
      <c r="E35" s="111">
        <f>$B35      +$C35      +$D35</f>
        <v>83724000</v>
      </c>
      <c r="F35" s="112">
        <f t="shared" ref="F35:O35" si="17">F34</f>
        <v>83724000</v>
      </c>
      <c r="G35" s="113">
        <f t="shared" si="17"/>
        <v>20933000</v>
      </c>
      <c r="H35" s="112">
        <f t="shared" si="17"/>
        <v>19304000</v>
      </c>
      <c r="I35" s="113">
        <f t="shared" si="17"/>
        <v>31418058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19304000</v>
      </c>
      <c r="Q35" s="113">
        <f>$I35      +$K35      +$M35      +$O35</f>
        <v>31418058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23.056710142850317</v>
      </c>
      <c r="U35" s="60">
        <f>IF($E35   =0,0,($Q35   /$E35   )*100)</f>
        <v>37.525748889207392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342222000</v>
      </c>
      <c r="C37" s="108"/>
      <c r="D37" s="108"/>
      <c r="E37" s="108">
        <f t="shared" ref="E37:E42" si="18">$B37      +$C37      +$D37</f>
        <v>342222000</v>
      </c>
      <c r="F37" s="109">
        <v>342222000</v>
      </c>
      <c r="G37" s="110">
        <v>154165000</v>
      </c>
      <c r="H37" s="109">
        <v>89773000</v>
      </c>
      <c r="I37" s="110">
        <v>41763166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89773000</v>
      </c>
      <c r="Q37" s="110">
        <f t="shared" ref="Q37:Q42" si="20">$I37      +$K37      +$M37      +$O37</f>
        <v>41763166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26.232387163887772</v>
      </c>
      <c r="U37" s="56">
        <f t="shared" ref="U37:U41" si="24">IF(($E37      =0),0,(($Q37      /$E37      )*100))</f>
        <v>12.203530456837958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515162000</v>
      </c>
      <c r="C38" s="108"/>
      <c r="D38" s="108"/>
      <c r="E38" s="108">
        <f t="shared" si="18"/>
        <v>515162000</v>
      </c>
      <c r="F38" s="109">
        <v>468390000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28000000</v>
      </c>
      <c r="C40" s="108"/>
      <c r="D40" s="108"/>
      <c r="E40" s="108">
        <f t="shared" si="18"/>
        <v>28000000</v>
      </c>
      <c r="F40" s="109">
        <v>28000000</v>
      </c>
      <c r="G40" s="110">
        <v>12150000</v>
      </c>
      <c r="H40" s="109"/>
      <c r="I40" s="110">
        <v>1794529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1794529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6.4090321428571437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885384000</v>
      </c>
      <c r="C42" s="111">
        <f>SUM(C37:C41)</f>
        <v>0</v>
      </c>
      <c r="D42" s="111"/>
      <c r="E42" s="111">
        <f t="shared" si="18"/>
        <v>885384000</v>
      </c>
      <c r="F42" s="112">
        <f t="shared" ref="F42:O42" si="25">SUM(F37:F41)</f>
        <v>838612000</v>
      </c>
      <c r="G42" s="113">
        <f t="shared" si="25"/>
        <v>166315000</v>
      </c>
      <c r="H42" s="112">
        <f t="shared" si="25"/>
        <v>89773000</v>
      </c>
      <c r="I42" s="113">
        <f t="shared" si="25"/>
        <v>43557695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89773000</v>
      </c>
      <c r="Q42" s="113">
        <f t="shared" si="20"/>
        <v>43557695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24.2484239186218</v>
      </c>
      <c r="U42" s="60">
        <f>IF((+$E37+$E40) =0,0,(Q42   /(+$E37+$E40) )*100)</f>
        <v>11.765290825504698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725000000</v>
      </c>
      <c r="C45" s="108"/>
      <c r="D45" s="108"/>
      <c r="E45" s="108">
        <f t="shared" si="26"/>
        <v>725000000</v>
      </c>
      <c r="F45" s="109">
        <v>725000000</v>
      </c>
      <c r="G45" s="110">
        <v>231027000</v>
      </c>
      <c r="H45" s="109">
        <v>77499000</v>
      </c>
      <c r="I45" s="110">
        <v>5402496</v>
      </c>
      <c r="J45" s="109"/>
      <c r="K45" s="110"/>
      <c r="L45" s="109"/>
      <c r="M45" s="110"/>
      <c r="N45" s="109"/>
      <c r="O45" s="110"/>
      <c r="P45" s="109">
        <f t="shared" si="27"/>
        <v>77499000</v>
      </c>
      <c r="Q45" s="110">
        <f t="shared" si="28"/>
        <v>5402496</v>
      </c>
      <c r="R45" s="54">
        <f t="shared" si="29"/>
        <v>0</v>
      </c>
      <c r="S45" s="55">
        <f t="shared" si="30"/>
        <v>0</v>
      </c>
      <c r="T45" s="54">
        <f t="shared" si="31"/>
        <v>10.689517241379312</v>
      </c>
      <c r="U45" s="56">
        <f t="shared" si="32"/>
        <v>0.74517186206896557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300916000</v>
      </c>
      <c r="C46" s="108"/>
      <c r="D46" s="108"/>
      <c r="E46" s="108">
        <f t="shared" si="26"/>
        <v>300916000</v>
      </c>
      <c r="F46" s="109">
        <v>300916000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553071000</v>
      </c>
      <c r="C53" s="108"/>
      <c r="D53" s="108"/>
      <c r="E53" s="108">
        <f t="shared" si="26"/>
        <v>553071000</v>
      </c>
      <c r="F53" s="109">
        <v>553071000</v>
      </c>
      <c r="G53" s="110">
        <v>188374000</v>
      </c>
      <c r="H53" s="109">
        <v>71523000</v>
      </c>
      <c r="I53" s="110">
        <v>42805209</v>
      </c>
      <c r="J53" s="109"/>
      <c r="K53" s="110"/>
      <c r="L53" s="109"/>
      <c r="M53" s="110"/>
      <c r="N53" s="109"/>
      <c r="O53" s="110"/>
      <c r="P53" s="109">
        <f t="shared" si="27"/>
        <v>71523000</v>
      </c>
      <c r="Q53" s="110">
        <f t="shared" si="28"/>
        <v>42805209</v>
      </c>
      <c r="R53" s="54">
        <f t="shared" si="29"/>
        <v>0</v>
      </c>
      <c r="S53" s="55">
        <f t="shared" si="30"/>
        <v>0</v>
      </c>
      <c r="T53" s="54">
        <f t="shared" si="31"/>
        <v>12.931974375803467</v>
      </c>
      <c r="U53" s="56">
        <f t="shared" si="32"/>
        <v>7.7395504374664377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45000000</v>
      </c>
      <c r="C54" s="108"/>
      <c r="D54" s="108"/>
      <c r="E54" s="108">
        <f t="shared" si="26"/>
        <v>45000000</v>
      </c>
      <c r="F54" s="109">
        <v>45000000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1623987000</v>
      </c>
      <c r="C55" s="111">
        <f>SUM(C44:C54)</f>
        <v>0</v>
      </c>
      <c r="D55" s="111"/>
      <c r="E55" s="111">
        <f t="shared" si="26"/>
        <v>1623987000</v>
      </c>
      <c r="F55" s="112">
        <f t="shared" ref="F55:O55" si="33">SUM(F44:F54)</f>
        <v>1623987000</v>
      </c>
      <c r="G55" s="113">
        <f t="shared" si="33"/>
        <v>419401000</v>
      </c>
      <c r="H55" s="112">
        <f t="shared" si="33"/>
        <v>149022000</v>
      </c>
      <c r="I55" s="113">
        <f t="shared" si="33"/>
        <v>48207705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149022000</v>
      </c>
      <c r="Q55" s="113">
        <f t="shared" si="28"/>
        <v>48207705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11.659915607192401</v>
      </c>
      <c r="U55" s="60">
        <f>IF((+$E45+$E47+$E49+$E50+$E53) =0,0,(Q55   /(+$E45+$E47+$E49+$E50+$E53) )*100)</f>
        <v>3.771911341388702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696245000</v>
      </c>
      <c r="C67" s="108"/>
      <c r="D67" s="108"/>
      <c r="E67" s="108">
        <f t="shared" si="35"/>
        <v>696245000</v>
      </c>
      <c r="F67" s="109">
        <v>696245000</v>
      </c>
      <c r="G67" s="110">
        <v>216663000</v>
      </c>
      <c r="H67" s="109">
        <v>43001000</v>
      </c>
      <c r="I67" s="110">
        <v>13804605</v>
      </c>
      <c r="J67" s="109"/>
      <c r="K67" s="110"/>
      <c r="L67" s="109"/>
      <c r="M67" s="110"/>
      <c r="N67" s="109"/>
      <c r="O67" s="110"/>
      <c r="P67" s="109">
        <f t="shared" si="36"/>
        <v>43001000</v>
      </c>
      <c r="Q67" s="110">
        <f t="shared" si="37"/>
        <v>13804605</v>
      </c>
      <c r="R67" s="54">
        <f t="shared" si="38"/>
        <v>0</v>
      </c>
      <c r="S67" s="55">
        <f t="shared" si="39"/>
        <v>0</v>
      </c>
      <c r="T67" s="54">
        <f t="shared" si="40"/>
        <v>6.1761305287650181</v>
      </c>
      <c r="U67" s="56">
        <f t="shared" si="41"/>
        <v>1.9827223175749915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696245000</v>
      </c>
      <c r="C68" s="111">
        <f>SUM(C63:C67)</f>
        <v>0</v>
      </c>
      <c r="D68" s="111"/>
      <c r="E68" s="111">
        <f t="shared" si="35"/>
        <v>696245000</v>
      </c>
      <c r="F68" s="112">
        <f t="shared" ref="F68:O68" si="42">SUM(F63:F67)</f>
        <v>696245000</v>
      </c>
      <c r="G68" s="113">
        <f t="shared" si="42"/>
        <v>216663000</v>
      </c>
      <c r="H68" s="112">
        <f t="shared" si="42"/>
        <v>43001000</v>
      </c>
      <c r="I68" s="113">
        <f t="shared" si="42"/>
        <v>13804605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43001000</v>
      </c>
      <c r="Q68" s="113">
        <f t="shared" si="37"/>
        <v>13804605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6.1761305287650181</v>
      </c>
      <c r="U68" s="60">
        <f>IF((+$E63+$E65+$E67) =0,0,(Q68  /(+$E63+$E65+$E67) )*100)</f>
        <v>1.9827223175749915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4487417000</v>
      </c>
      <c r="C69" s="120">
        <f>SUM(C9:C16,C19:C25,C28:C31,C34,C37:C41,C44:C54,C57:C60,C63:C67)</f>
        <v>50000000</v>
      </c>
      <c r="D69" s="120"/>
      <c r="E69" s="120">
        <f t="shared" si="35"/>
        <v>4537417000</v>
      </c>
      <c r="F69" s="121">
        <f t="shared" ref="F69:O69" si="43">SUM(F9:F16,F19:F25,F28:F31,F34,F37:F41,F44:F54,F57:F60,F63:F67)</f>
        <v>4393345000</v>
      </c>
      <c r="G69" s="122">
        <f t="shared" si="43"/>
        <v>1182089000</v>
      </c>
      <c r="H69" s="121">
        <f t="shared" si="43"/>
        <v>363390000</v>
      </c>
      <c r="I69" s="122">
        <f t="shared" si="43"/>
        <v>190968629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363390000</v>
      </c>
      <c r="Q69" s="122">
        <f t="shared" si="37"/>
        <v>190968629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10.306775402263185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5.4164142325906708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3575350000</v>
      </c>
      <c r="C71" s="108"/>
      <c r="D71" s="108"/>
      <c r="E71" s="108">
        <f>$B71      +$C71      +$D71</f>
        <v>3575350000</v>
      </c>
      <c r="F71" s="109">
        <v>3575350000</v>
      </c>
      <c r="G71" s="110">
        <v>1726762000</v>
      </c>
      <c r="H71" s="109">
        <v>1054847000</v>
      </c>
      <c r="I71" s="110">
        <v>849190105</v>
      </c>
      <c r="J71" s="109"/>
      <c r="K71" s="110"/>
      <c r="L71" s="109"/>
      <c r="M71" s="110"/>
      <c r="N71" s="109"/>
      <c r="O71" s="110"/>
      <c r="P71" s="109">
        <f>$H71      +$J71      +$L71      +$N71</f>
        <v>1054847000</v>
      </c>
      <c r="Q71" s="110">
        <f>$I71      +$K71      +$M71      +$O71</f>
        <v>849190105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29.503321353154238</v>
      </c>
      <c r="U71" s="56">
        <f>IF(($E71      =0),0,(($Q71      /$E71      )*100))</f>
        <v>23.751244074006742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128469000</v>
      </c>
      <c r="C72" s="108"/>
      <c r="D72" s="108"/>
      <c r="E72" s="108">
        <f>$B72      +$C72      +$D72</f>
        <v>128469000</v>
      </c>
      <c r="F72" s="109">
        <v>128469000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3703819000</v>
      </c>
      <c r="C73" s="117">
        <f>SUM(C71:C72)</f>
        <v>0</v>
      </c>
      <c r="D73" s="117"/>
      <c r="E73" s="117">
        <f>$B73      +$C73      +$D73</f>
        <v>3703819000</v>
      </c>
      <c r="F73" s="118">
        <f t="shared" ref="F73:O73" si="44">SUM(F71:F72)</f>
        <v>3703819000</v>
      </c>
      <c r="G73" s="119">
        <f t="shared" si="44"/>
        <v>1726762000</v>
      </c>
      <c r="H73" s="118">
        <f t="shared" si="44"/>
        <v>1054847000</v>
      </c>
      <c r="I73" s="119">
        <f t="shared" si="44"/>
        <v>849190105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1054847000</v>
      </c>
      <c r="Q73" s="119">
        <f>$I73      +$K73      +$M73      +$O73</f>
        <v>849190105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29.503321353154238</v>
      </c>
      <c r="U73" s="65">
        <f>IF($E71   =0,0,($Q71   /$E71 )*100)</f>
        <v>23.751244074006742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3703819000</v>
      </c>
      <c r="C74" s="120">
        <f>SUM(C71:C72)</f>
        <v>0</v>
      </c>
      <c r="D74" s="120"/>
      <c r="E74" s="120">
        <f>$B74      +$C74      +$D74</f>
        <v>3703819000</v>
      </c>
      <c r="F74" s="121">
        <f t="shared" ref="F74:O74" si="45">SUM(F71:F72)</f>
        <v>3703819000</v>
      </c>
      <c r="G74" s="122">
        <f t="shared" si="45"/>
        <v>1726762000</v>
      </c>
      <c r="H74" s="121">
        <f t="shared" si="45"/>
        <v>1054847000</v>
      </c>
      <c r="I74" s="122">
        <f t="shared" si="45"/>
        <v>849190105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1054847000</v>
      </c>
      <c r="Q74" s="122">
        <f>$I74      +$K74      +$M74      +$O74</f>
        <v>849190105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29.503321353154238</v>
      </c>
      <c r="U74" s="71">
        <f>IF($E71   =0,0,($Q71   /$E71 )*100)</f>
        <v>23.751244074006742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8191236000</v>
      </c>
      <c r="C75" s="120">
        <f>SUM(C9:C16,C19:C25,C28:C31,C34,C37:C41,C44:C54,C57:C60,C63:C67,C71:C72)</f>
        <v>50000000</v>
      </c>
      <c r="D75" s="120"/>
      <c r="E75" s="120">
        <f>$B75      +$C75      +$D75</f>
        <v>8241236000</v>
      </c>
      <c r="F75" s="121">
        <f t="shared" ref="F75:O75" si="46">SUM(F9:F16,F19:F25,F28:F31,F34,F37:F41,F44:F54,F57:F60,F63:F67,F71:F72)</f>
        <v>8097164000</v>
      </c>
      <c r="G75" s="122">
        <f t="shared" si="46"/>
        <v>2908851000</v>
      </c>
      <c r="H75" s="121">
        <f t="shared" si="46"/>
        <v>1418237000</v>
      </c>
      <c r="I75" s="122">
        <f t="shared" si="46"/>
        <v>1040158734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1418237000</v>
      </c>
      <c r="Q75" s="122">
        <f>$I75      +$K75      +$M75      +$O75</f>
        <v>1040158734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19.972105686888305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14.647876318688585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s9r3JyYdFLqbYIS8Tr5hPk5XFvFvGFJdNp5ZLg7I/bT+YcDEiqvkvGtNGk5JxCNILUQp5eAO5UKCKYD9SGaLqA==" saltValue="FaHUFUf6rmUwiQeFG8jh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222000</v>
      </c>
      <c r="I10" s="110">
        <v>186239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222000</v>
      </c>
      <c r="Q10" s="110">
        <f t="shared" ref="Q10:Q17" si="2">$I10      +$K10      +$M10      +$O10</f>
        <v>186239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8.5384615384615383</v>
      </c>
      <c r="U10" s="56">
        <f t="shared" ref="U10:U16" si="6">IF(($E10      =0),0,(($Q10      /$E10      )*100))</f>
        <v>7.163038461538461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222000</v>
      </c>
      <c r="I17" s="113">
        <f t="shared" si="7"/>
        <v>186239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222000</v>
      </c>
      <c r="Q17" s="113">
        <f t="shared" si="2"/>
        <v>186239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8.5384615384615383</v>
      </c>
      <c r="U17" s="60">
        <f>IF((SUM($E9:$E14))=0,0,(Q17/(SUM($E9:$E14))*100))</f>
        <v>7.163038461538461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1490000</v>
      </c>
      <c r="C34" s="108"/>
      <c r="D34" s="108"/>
      <c r="E34" s="108">
        <f>$B34      +$C34      +$D34</f>
        <v>1490000</v>
      </c>
      <c r="F34" s="109">
        <v>1490000</v>
      </c>
      <c r="G34" s="110">
        <v>373000</v>
      </c>
      <c r="H34" s="109">
        <v>373000</v>
      </c>
      <c r="I34" s="110">
        <v>431428</v>
      </c>
      <c r="J34" s="109"/>
      <c r="K34" s="110"/>
      <c r="L34" s="109"/>
      <c r="M34" s="110"/>
      <c r="N34" s="109"/>
      <c r="O34" s="110"/>
      <c r="P34" s="109">
        <f>$H34      +$J34      +$L34      +$N34</f>
        <v>373000</v>
      </c>
      <c r="Q34" s="110">
        <f>$I34      +$K34      +$M34      +$O34</f>
        <v>431428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25.033557046979865</v>
      </c>
      <c r="U34" s="56">
        <f>IF(($E34      =0),0,(($Q34      /$E34      )*100))</f>
        <v>28.954899328859064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1490000</v>
      </c>
      <c r="C35" s="111">
        <f>C34</f>
        <v>0</v>
      </c>
      <c r="D35" s="111"/>
      <c r="E35" s="111">
        <f>$B35      +$C35      +$D35</f>
        <v>1490000</v>
      </c>
      <c r="F35" s="112">
        <f t="shared" ref="F35:O35" si="17">F34</f>
        <v>1490000</v>
      </c>
      <c r="G35" s="113">
        <f t="shared" si="17"/>
        <v>373000</v>
      </c>
      <c r="H35" s="112">
        <f t="shared" si="17"/>
        <v>373000</v>
      </c>
      <c r="I35" s="113">
        <f t="shared" si="17"/>
        <v>431428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373000</v>
      </c>
      <c r="Q35" s="113">
        <f>$I35      +$K35      +$M35      +$O35</f>
        <v>431428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25.033557046979865</v>
      </c>
      <c r="U35" s="60">
        <f>IF($E35   =0,0,($Q35   /$E35   )*100)</f>
        <v>28.954899328859064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8978000</v>
      </c>
      <c r="C37" s="108"/>
      <c r="D37" s="108"/>
      <c r="E37" s="108">
        <f t="shared" ref="E37:E42" si="18">$B37      +$C37      +$D37</f>
        <v>8978000</v>
      </c>
      <c r="F37" s="109">
        <v>8978000</v>
      </c>
      <c r="G37" s="110">
        <v>4040000</v>
      </c>
      <c r="H37" s="109">
        <v>413000</v>
      </c>
      <c r="I37" s="110">
        <v>412959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413000</v>
      </c>
      <c r="Q37" s="110">
        <f t="shared" ref="Q37:Q42" si="20">$I37      +$K37      +$M37      +$O37</f>
        <v>412959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4.600133660057919</v>
      </c>
      <c r="U37" s="56">
        <f t="shared" ref="U37:U41" si="24">IF(($E37      =0),0,(($Q37      /$E37      )*100))</f>
        <v>4.5996769881933615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459000</v>
      </c>
      <c r="C38" s="108"/>
      <c r="D38" s="108"/>
      <c r="E38" s="108">
        <f t="shared" si="18"/>
        <v>459000</v>
      </c>
      <c r="F38" s="109">
        <v>417000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1350000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12437000</v>
      </c>
      <c r="C42" s="111">
        <f>SUM(C37:C41)</f>
        <v>0</v>
      </c>
      <c r="D42" s="111"/>
      <c r="E42" s="111">
        <f t="shared" si="18"/>
        <v>12437000</v>
      </c>
      <c r="F42" s="112">
        <f t="shared" ref="F42:O42" si="25">SUM(F37:F41)</f>
        <v>12395000</v>
      </c>
      <c r="G42" s="113">
        <f t="shared" si="25"/>
        <v>5390000</v>
      </c>
      <c r="H42" s="112">
        <f t="shared" si="25"/>
        <v>413000</v>
      </c>
      <c r="I42" s="113">
        <f t="shared" si="25"/>
        <v>412959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413000</v>
      </c>
      <c r="Q42" s="113">
        <f t="shared" si="20"/>
        <v>412959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3.4479879779595928</v>
      </c>
      <c r="U42" s="60">
        <f>IF((+$E37+$E40) =0,0,(Q42   /(+$E37+$E40) )*100)</f>
        <v>3.4476456837535481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310000</v>
      </c>
      <c r="C46" s="108"/>
      <c r="D46" s="108"/>
      <c r="E46" s="108">
        <f t="shared" si="26"/>
        <v>310000</v>
      </c>
      <c r="F46" s="109">
        <v>310000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1846000</v>
      </c>
      <c r="H53" s="109">
        <v>1368000</v>
      </c>
      <c r="I53" s="110">
        <v>452260</v>
      </c>
      <c r="J53" s="109"/>
      <c r="K53" s="110"/>
      <c r="L53" s="109"/>
      <c r="M53" s="110"/>
      <c r="N53" s="109"/>
      <c r="O53" s="110"/>
      <c r="P53" s="109">
        <f t="shared" si="27"/>
        <v>1368000</v>
      </c>
      <c r="Q53" s="110">
        <f t="shared" si="28"/>
        <v>452260</v>
      </c>
      <c r="R53" s="54">
        <f t="shared" si="29"/>
        <v>0</v>
      </c>
      <c r="S53" s="55">
        <f t="shared" si="30"/>
        <v>0</v>
      </c>
      <c r="T53" s="54">
        <f t="shared" si="31"/>
        <v>13.68</v>
      </c>
      <c r="U53" s="56">
        <f t="shared" si="32"/>
        <v>4.5226000000000006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10310000</v>
      </c>
      <c r="C55" s="111">
        <f>SUM(C44:C54)</f>
        <v>0</v>
      </c>
      <c r="D55" s="111"/>
      <c r="E55" s="111">
        <f t="shared" si="26"/>
        <v>10310000</v>
      </c>
      <c r="F55" s="112">
        <f t="shared" ref="F55:O55" si="33">SUM(F44:F54)</f>
        <v>10310000</v>
      </c>
      <c r="G55" s="113">
        <f t="shared" si="33"/>
        <v>1846000</v>
      </c>
      <c r="H55" s="112">
        <f t="shared" si="33"/>
        <v>1368000</v>
      </c>
      <c r="I55" s="113">
        <f t="shared" si="33"/>
        <v>452260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1368000</v>
      </c>
      <c r="Q55" s="113">
        <f t="shared" si="28"/>
        <v>452260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13.68</v>
      </c>
      <c r="U55" s="60">
        <f>IF((+$E45+$E47+$E49+$E50+$E53) =0,0,(Q55   /(+$E45+$E47+$E49+$E50+$E53) )*100)</f>
        <v>4.5226000000000006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26837000</v>
      </c>
      <c r="C69" s="120">
        <f>SUM(C9:C16,C19:C25,C28:C31,C34,C37:C41,C44:C54,C57:C60,C63:C67)</f>
        <v>0</v>
      </c>
      <c r="D69" s="120"/>
      <c r="E69" s="120">
        <f t="shared" si="35"/>
        <v>26837000</v>
      </c>
      <c r="F69" s="121">
        <f t="shared" ref="F69:O69" si="43">SUM(F9:F16,F19:F25,F28:F31,F34,F37:F41,F44:F54,F57:F60,F63:F67)</f>
        <v>26795000</v>
      </c>
      <c r="G69" s="122">
        <f t="shared" si="43"/>
        <v>10209000</v>
      </c>
      <c r="H69" s="121">
        <f t="shared" si="43"/>
        <v>2376000</v>
      </c>
      <c r="I69" s="122">
        <f t="shared" si="43"/>
        <v>1482886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2376000</v>
      </c>
      <c r="Q69" s="122">
        <f t="shared" si="37"/>
        <v>1482886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9.1146232929261917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5.688529998465552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17890000</v>
      </c>
      <c r="C71" s="108"/>
      <c r="D71" s="108"/>
      <c r="E71" s="108">
        <f>$B71      +$C71      +$D71</f>
        <v>17890000</v>
      </c>
      <c r="F71" s="109">
        <v>17890000</v>
      </c>
      <c r="G71" s="110">
        <v>5624000</v>
      </c>
      <c r="H71" s="109">
        <v>2802000</v>
      </c>
      <c r="I71" s="110">
        <v>74001</v>
      </c>
      <c r="J71" s="109"/>
      <c r="K71" s="110"/>
      <c r="L71" s="109"/>
      <c r="M71" s="110"/>
      <c r="N71" s="109"/>
      <c r="O71" s="110"/>
      <c r="P71" s="109">
        <f>$H71      +$J71      +$L71      +$N71</f>
        <v>2802000</v>
      </c>
      <c r="Q71" s="110">
        <f>$I71      +$K71      +$M71      +$O71</f>
        <v>74001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15.662381218557853</v>
      </c>
      <c r="U71" s="56">
        <f>IF(($E71      =0),0,(($Q71      /$E71      )*100))</f>
        <v>0.41364449413079929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17890000</v>
      </c>
      <c r="C73" s="117">
        <f>SUM(C71:C72)</f>
        <v>0</v>
      </c>
      <c r="D73" s="117"/>
      <c r="E73" s="117">
        <f>$B73      +$C73      +$D73</f>
        <v>17890000</v>
      </c>
      <c r="F73" s="118">
        <f t="shared" ref="F73:O73" si="44">SUM(F71:F72)</f>
        <v>17890000</v>
      </c>
      <c r="G73" s="119">
        <f t="shared" si="44"/>
        <v>5624000</v>
      </c>
      <c r="H73" s="118">
        <f t="shared" si="44"/>
        <v>2802000</v>
      </c>
      <c r="I73" s="119">
        <f t="shared" si="44"/>
        <v>74001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2802000</v>
      </c>
      <c r="Q73" s="119">
        <f>$I73      +$K73      +$M73      +$O73</f>
        <v>74001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15.662381218557853</v>
      </c>
      <c r="U73" s="65">
        <f>IF($E71   =0,0,($Q71   /$E71 )*100)</f>
        <v>0.41364449413079929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17890000</v>
      </c>
      <c r="C74" s="120">
        <f>SUM(C71:C72)</f>
        <v>0</v>
      </c>
      <c r="D74" s="120"/>
      <c r="E74" s="120">
        <f>$B74      +$C74      +$D74</f>
        <v>17890000</v>
      </c>
      <c r="F74" s="121">
        <f t="shared" ref="F74:O74" si="45">SUM(F71:F72)</f>
        <v>17890000</v>
      </c>
      <c r="G74" s="122">
        <f t="shared" si="45"/>
        <v>5624000</v>
      </c>
      <c r="H74" s="121">
        <f t="shared" si="45"/>
        <v>2802000</v>
      </c>
      <c r="I74" s="122">
        <f t="shared" si="45"/>
        <v>74001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2802000</v>
      </c>
      <c r="Q74" s="122">
        <f>$I74      +$K74      +$M74      +$O74</f>
        <v>74001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15.662381218557853</v>
      </c>
      <c r="U74" s="71">
        <f>IF($E71   =0,0,($Q71   /$E71 )*100)</f>
        <v>0.41364449413079929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44727000</v>
      </c>
      <c r="C75" s="120">
        <f>SUM(C9:C16,C19:C25,C28:C31,C34,C37:C41,C44:C54,C57:C60,C63:C67,C71:C72)</f>
        <v>0</v>
      </c>
      <c r="D75" s="120"/>
      <c r="E75" s="120">
        <f>$B75      +$C75      +$D75</f>
        <v>44727000</v>
      </c>
      <c r="F75" s="121">
        <f t="shared" ref="F75:O75" si="46">SUM(F9:F16,F19:F25,F28:F31,F34,F37:F41,F44:F54,F57:F60,F63:F67,F71:F72)</f>
        <v>44685000</v>
      </c>
      <c r="G75" s="122">
        <f t="shared" si="46"/>
        <v>15833000</v>
      </c>
      <c r="H75" s="121">
        <f t="shared" si="46"/>
        <v>5178000</v>
      </c>
      <c r="I75" s="122">
        <f t="shared" si="46"/>
        <v>1556887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5178000</v>
      </c>
      <c r="Q75" s="122">
        <f>$I75      +$K75      +$M75      +$O75</f>
        <v>1556887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11.779425815551207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3.5417603166659082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Lrd0ojQQwbgZzJHKHChmp4tBQ/3rgsQNsQHSv8cDYdIvQ635kMXb6yHj6YbiSCZPO9s8Avs2vvt742usILaBA==" saltValue="ReEGq4Owhq2jqxnDCISb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165000</v>
      </c>
      <c r="I10" s="110">
        <v>164305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165000</v>
      </c>
      <c r="Q10" s="110">
        <f t="shared" ref="Q10:Q17" si="2">$I10      +$K10      +$M10      +$O10</f>
        <v>164305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16.5</v>
      </c>
      <c r="U10" s="56">
        <f t="shared" ref="U10:U16" si="6">IF(($E10      =0),0,(($Q10      /$E10      )*100))</f>
        <v>16.430500000000002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165000</v>
      </c>
      <c r="I17" s="113">
        <f t="shared" si="7"/>
        <v>164305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165000</v>
      </c>
      <c r="Q17" s="113">
        <f t="shared" si="2"/>
        <v>164305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16.5</v>
      </c>
      <c r="U17" s="60">
        <f>IF((SUM($E9:$E14))=0,0,(Q17/(SUM($E9:$E14))*100))</f>
        <v>16.430500000000002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2626000</v>
      </c>
      <c r="C31" s="108"/>
      <c r="D31" s="108"/>
      <c r="E31" s="108">
        <f>$B31      +$C31      +$D31</f>
        <v>2626000</v>
      </c>
      <c r="F31" s="109">
        <v>2626000</v>
      </c>
      <c r="G31" s="110">
        <v>1838000</v>
      </c>
      <c r="H31" s="109">
        <v>617000</v>
      </c>
      <c r="I31" s="110">
        <v>785036</v>
      </c>
      <c r="J31" s="109"/>
      <c r="K31" s="110"/>
      <c r="L31" s="109"/>
      <c r="M31" s="110"/>
      <c r="N31" s="109"/>
      <c r="O31" s="110"/>
      <c r="P31" s="109">
        <f>$H31      +$J31      +$L31      +$N31</f>
        <v>617000</v>
      </c>
      <c r="Q31" s="110">
        <f>$I31      +$K31      +$M31      +$O31</f>
        <v>785036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23.495811119573496</v>
      </c>
      <c r="U31" s="56">
        <f>IF(($E31      =0),0,(($Q31      /$E31      )*100))</f>
        <v>29.894744859101298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2626000</v>
      </c>
      <c r="C32" s="111">
        <f>SUM(C28:C31)</f>
        <v>0</v>
      </c>
      <c r="D32" s="111"/>
      <c r="E32" s="111">
        <f>$B32      +$C32      +$D32</f>
        <v>2626000</v>
      </c>
      <c r="F32" s="112">
        <f t="shared" ref="F32:O32" si="16">SUM(F28:F31)</f>
        <v>2626000</v>
      </c>
      <c r="G32" s="113">
        <f t="shared" si="16"/>
        <v>1838000</v>
      </c>
      <c r="H32" s="112">
        <f t="shared" si="16"/>
        <v>617000</v>
      </c>
      <c r="I32" s="113">
        <f t="shared" si="16"/>
        <v>785036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617000</v>
      </c>
      <c r="Q32" s="113">
        <f>$I32      +$K32      +$M32      +$O32</f>
        <v>785036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23.495811119573496</v>
      </c>
      <c r="U32" s="60">
        <f>IF($E32   =0,0,($Q32   /$E32   )*100)</f>
        <v>29.894744859101298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1295000</v>
      </c>
      <c r="C34" s="108"/>
      <c r="D34" s="108"/>
      <c r="E34" s="108">
        <f>$B34      +$C34      +$D34</f>
        <v>1295000</v>
      </c>
      <c r="F34" s="109">
        <v>1295000</v>
      </c>
      <c r="G34" s="110">
        <v>324000</v>
      </c>
      <c r="H34" s="109">
        <v>324000</v>
      </c>
      <c r="I34" s="110">
        <v>439749</v>
      </c>
      <c r="J34" s="109"/>
      <c r="K34" s="110"/>
      <c r="L34" s="109"/>
      <c r="M34" s="110"/>
      <c r="N34" s="109"/>
      <c r="O34" s="110"/>
      <c r="P34" s="109">
        <f>$H34      +$J34      +$L34      +$N34</f>
        <v>324000</v>
      </c>
      <c r="Q34" s="110">
        <f>$I34      +$K34      +$M34      +$O34</f>
        <v>439749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25.019305019305023</v>
      </c>
      <c r="U34" s="56">
        <f>IF(($E34      =0),0,(($Q34      /$E34      )*100))</f>
        <v>33.957451737451741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1295000</v>
      </c>
      <c r="C35" s="111">
        <f>C34</f>
        <v>0</v>
      </c>
      <c r="D35" s="111"/>
      <c r="E35" s="111">
        <f>$B35      +$C35      +$D35</f>
        <v>1295000</v>
      </c>
      <c r="F35" s="112">
        <f t="shared" ref="F35:O35" si="17">F34</f>
        <v>1295000</v>
      </c>
      <c r="G35" s="113">
        <f t="shared" si="17"/>
        <v>324000</v>
      </c>
      <c r="H35" s="112">
        <f t="shared" si="17"/>
        <v>324000</v>
      </c>
      <c r="I35" s="113">
        <f t="shared" si="17"/>
        <v>439749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324000</v>
      </c>
      <c r="Q35" s="113">
        <f>$I35      +$K35      +$M35      +$O35</f>
        <v>439749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25.019305019305023</v>
      </c>
      <c r="U35" s="60">
        <f>IF($E35   =0,0,($Q35   /$E35   )*100)</f>
        <v>33.957451737451741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4921000</v>
      </c>
      <c r="C69" s="120">
        <f>SUM(C9:C16,C19:C25,C28:C31,C34,C37:C41,C44:C54,C57:C60,C63:C67)</f>
        <v>0</v>
      </c>
      <c r="D69" s="120"/>
      <c r="E69" s="120">
        <f t="shared" si="35"/>
        <v>4921000</v>
      </c>
      <c r="F69" s="121">
        <f t="shared" ref="F69:O69" si="43">SUM(F9:F16,F19:F25,F28:F31,F34,F37:F41,F44:F54,F57:F60,F63:F67)</f>
        <v>4921000</v>
      </c>
      <c r="G69" s="122">
        <f t="shared" si="43"/>
        <v>3162000</v>
      </c>
      <c r="H69" s="121">
        <f t="shared" si="43"/>
        <v>1106000</v>
      </c>
      <c r="I69" s="122">
        <f t="shared" si="43"/>
        <v>1389090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1106000</v>
      </c>
      <c r="Q69" s="122">
        <f t="shared" si="37"/>
        <v>1389090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22.475106685633001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28.227799227799228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4921000</v>
      </c>
      <c r="C75" s="120">
        <f>SUM(C9:C16,C19:C25,C28:C31,C34,C37:C41,C44:C54,C57:C60,C63:C67,C71:C72)</f>
        <v>0</v>
      </c>
      <c r="D75" s="120"/>
      <c r="E75" s="120">
        <f>$B75      +$C75      +$D75</f>
        <v>4921000</v>
      </c>
      <c r="F75" s="121">
        <f t="shared" ref="F75:O75" si="46">SUM(F9:F16,F19:F25,F28:F31,F34,F37:F41,F44:F54,F57:F60,F63:F67,F71:F72)</f>
        <v>4921000</v>
      </c>
      <c r="G75" s="122">
        <f t="shared" si="46"/>
        <v>3162000</v>
      </c>
      <c r="H75" s="121">
        <f t="shared" si="46"/>
        <v>1106000</v>
      </c>
      <c r="I75" s="122">
        <f t="shared" si="46"/>
        <v>1389090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1106000</v>
      </c>
      <c r="Q75" s="122">
        <f>$I75      +$K75      +$M75      +$O75</f>
        <v>1389090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22.475106685633001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28.227799227799228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0RfyVY75rZiJOLQmK5Duc7/4mirlpg4+DdqHrqA4chH9zCePfyO9Fi8qMpmyNhgYlIoj+rygUDCQ/kGFC/A1Q==" saltValue="B2Xl7Lq6j0IQ85cA7jWz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173000</v>
      </c>
      <c r="I10" s="110">
        <v>214233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173000</v>
      </c>
      <c r="Q10" s="110">
        <f t="shared" ref="Q10:Q17" si="2">$I10      +$K10      +$M10      +$O10</f>
        <v>214233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10.176470588235293</v>
      </c>
      <c r="U10" s="56">
        <f t="shared" ref="U10:U16" si="6">IF(($E10      =0),0,(($Q10      /$E10      )*100))</f>
        <v>12.601941176470588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173000</v>
      </c>
      <c r="I17" s="113">
        <f t="shared" si="7"/>
        <v>214233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173000</v>
      </c>
      <c r="Q17" s="113">
        <f t="shared" si="2"/>
        <v>214233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10.176470588235293</v>
      </c>
      <c r="U17" s="60">
        <f>IF((SUM($E9:$E14))=0,0,(Q17/(SUM($E9:$E14))*100))</f>
        <v>12.601941176470588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24167000</v>
      </c>
      <c r="C23" s="108"/>
      <c r="D23" s="108"/>
      <c r="E23" s="108">
        <f t="shared" si="8"/>
        <v>24167000</v>
      </c>
      <c r="F23" s="109">
        <v>24167000</v>
      </c>
      <c r="G23" s="110">
        <v>7250000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24167000</v>
      </c>
      <c r="C26" s="111">
        <f>SUM(C19:C25)</f>
        <v>0</v>
      </c>
      <c r="D26" s="111"/>
      <c r="E26" s="111">
        <f t="shared" si="8"/>
        <v>24167000</v>
      </c>
      <c r="F26" s="112">
        <f t="shared" ref="F26:O26" si="15">SUM(F19:F25)</f>
        <v>24167000</v>
      </c>
      <c r="G26" s="113">
        <f t="shared" si="15"/>
        <v>7250000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2382000</v>
      </c>
      <c r="C34" s="108"/>
      <c r="D34" s="108"/>
      <c r="E34" s="108">
        <f>$B34      +$C34      +$D34</f>
        <v>2382000</v>
      </c>
      <c r="F34" s="109">
        <v>2382000</v>
      </c>
      <c r="G34" s="110">
        <v>596000</v>
      </c>
      <c r="H34" s="109">
        <v>596000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596000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25.020990764063811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2382000</v>
      </c>
      <c r="C35" s="111">
        <f>C34</f>
        <v>0</v>
      </c>
      <c r="D35" s="111"/>
      <c r="E35" s="111">
        <f>$B35      +$C35      +$D35</f>
        <v>2382000</v>
      </c>
      <c r="F35" s="112">
        <f t="shared" ref="F35:O35" si="17">F34</f>
        <v>2382000</v>
      </c>
      <c r="G35" s="113">
        <f t="shared" si="17"/>
        <v>596000</v>
      </c>
      <c r="H35" s="112">
        <f t="shared" si="17"/>
        <v>596000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596000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25.020990764063811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16369000</v>
      </c>
      <c r="C37" s="108"/>
      <c r="D37" s="108"/>
      <c r="E37" s="108">
        <f t="shared" ref="E37:E42" si="18">$B37      +$C37      +$D37</f>
        <v>16369000</v>
      </c>
      <c r="F37" s="109">
        <v>16369000</v>
      </c>
      <c r="G37" s="110">
        <v>7530000</v>
      </c>
      <c r="H37" s="109">
        <v>4738000</v>
      </c>
      <c r="I37" s="110">
        <v>4737947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4738000</v>
      </c>
      <c r="Q37" s="110">
        <f t="shared" ref="Q37:Q42" si="20">$I37      +$K37      +$M37      +$O37</f>
        <v>4737947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28.9449569307838</v>
      </c>
      <c r="U37" s="56">
        <f t="shared" ref="U37:U41" si="24">IF(($E37      =0),0,(($Q37      /$E37      )*100))</f>
        <v>28.944633148023701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29724000</v>
      </c>
      <c r="C38" s="108"/>
      <c r="D38" s="108"/>
      <c r="E38" s="108">
        <f t="shared" si="18"/>
        <v>29724000</v>
      </c>
      <c r="F38" s="109">
        <v>27025000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46093000</v>
      </c>
      <c r="C42" s="111">
        <f>SUM(C37:C41)</f>
        <v>0</v>
      </c>
      <c r="D42" s="111"/>
      <c r="E42" s="111">
        <f t="shared" si="18"/>
        <v>46093000</v>
      </c>
      <c r="F42" s="112">
        <f t="shared" ref="F42:O42" si="25">SUM(F37:F41)</f>
        <v>43394000</v>
      </c>
      <c r="G42" s="113">
        <f t="shared" si="25"/>
        <v>7530000</v>
      </c>
      <c r="H42" s="112">
        <f t="shared" si="25"/>
        <v>4738000</v>
      </c>
      <c r="I42" s="113">
        <f t="shared" si="25"/>
        <v>4737947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4738000</v>
      </c>
      <c r="Q42" s="113">
        <f t="shared" si="20"/>
        <v>4737947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28.9449569307838</v>
      </c>
      <c r="U42" s="60">
        <f>IF((+$E37+$E40) =0,0,(Q42   /(+$E37+$E40) )*100)</f>
        <v>28.944633148023701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74342000</v>
      </c>
      <c r="C69" s="120">
        <f>SUM(C9:C16,C19:C25,C28:C31,C34,C37:C41,C44:C54,C57:C60,C63:C67)</f>
        <v>0</v>
      </c>
      <c r="D69" s="120"/>
      <c r="E69" s="120">
        <f t="shared" si="35"/>
        <v>74342000</v>
      </c>
      <c r="F69" s="121">
        <f t="shared" ref="F69:O69" si="43">SUM(F9:F16,F19:F25,F28:F31,F34,F37:F41,F44:F54,F57:F60,F63:F67)</f>
        <v>71643000</v>
      </c>
      <c r="G69" s="122">
        <f t="shared" si="43"/>
        <v>17076000</v>
      </c>
      <c r="H69" s="121">
        <f t="shared" si="43"/>
        <v>5507000</v>
      </c>
      <c r="I69" s="122">
        <f t="shared" si="43"/>
        <v>4952180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5507000</v>
      </c>
      <c r="Q69" s="122">
        <f t="shared" si="37"/>
        <v>4952180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12.342552333139093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11.09906315836658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74175000</v>
      </c>
      <c r="C71" s="108"/>
      <c r="D71" s="108"/>
      <c r="E71" s="108">
        <f>$B71      +$C71      +$D71</f>
        <v>74175000</v>
      </c>
      <c r="F71" s="109">
        <v>74175000</v>
      </c>
      <c r="G71" s="110">
        <v>45472000</v>
      </c>
      <c r="H71" s="109">
        <v>36167000</v>
      </c>
      <c r="I71" s="110">
        <v>32585709</v>
      </c>
      <c r="J71" s="109"/>
      <c r="K71" s="110"/>
      <c r="L71" s="109"/>
      <c r="M71" s="110"/>
      <c r="N71" s="109"/>
      <c r="O71" s="110"/>
      <c r="P71" s="109">
        <f>$H71      +$J71      +$L71      +$N71</f>
        <v>36167000</v>
      </c>
      <c r="Q71" s="110">
        <f>$I71      +$K71      +$M71      +$O71</f>
        <v>32585709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48.759015840916753</v>
      </c>
      <c r="U71" s="56">
        <f>IF(($E71      =0),0,(($Q71      /$E71      )*100))</f>
        <v>43.930851365015165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74175000</v>
      </c>
      <c r="C73" s="117">
        <f>SUM(C71:C72)</f>
        <v>0</v>
      </c>
      <c r="D73" s="117"/>
      <c r="E73" s="117">
        <f>$B73      +$C73      +$D73</f>
        <v>74175000</v>
      </c>
      <c r="F73" s="118">
        <f t="shared" ref="F73:O73" si="44">SUM(F71:F72)</f>
        <v>74175000</v>
      </c>
      <c r="G73" s="119">
        <f t="shared" si="44"/>
        <v>45472000</v>
      </c>
      <c r="H73" s="118">
        <f t="shared" si="44"/>
        <v>36167000</v>
      </c>
      <c r="I73" s="119">
        <f t="shared" si="44"/>
        <v>32585709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36167000</v>
      </c>
      <c r="Q73" s="119">
        <f>$I73      +$K73      +$M73      +$O73</f>
        <v>32585709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48.759015840916753</v>
      </c>
      <c r="U73" s="65">
        <f>IF($E71   =0,0,($Q71   /$E71 )*100)</f>
        <v>43.930851365015165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74175000</v>
      </c>
      <c r="C74" s="120">
        <f>SUM(C71:C72)</f>
        <v>0</v>
      </c>
      <c r="D74" s="120"/>
      <c r="E74" s="120">
        <f>$B74      +$C74      +$D74</f>
        <v>74175000</v>
      </c>
      <c r="F74" s="121">
        <f t="shared" ref="F74:O74" si="45">SUM(F71:F72)</f>
        <v>74175000</v>
      </c>
      <c r="G74" s="122">
        <f t="shared" si="45"/>
        <v>45472000</v>
      </c>
      <c r="H74" s="121">
        <f t="shared" si="45"/>
        <v>36167000</v>
      </c>
      <c r="I74" s="122">
        <f t="shared" si="45"/>
        <v>32585709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36167000</v>
      </c>
      <c r="Q74" s="122">
        <f>$I74      +$K74      +$M74      +$O74</f>
        <v>32585709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48.759015840916753</v>
      </c>
      <c r="U74" s="71">
        <f>IF($E71   =0,0,($Q71   /$E71 )*100)</f>
        <v>43.930851365015165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148517000</v>
      </c>
      <c r="C75" s="120">
        <f>SUM(C9:C16,C19:C25,C28:C31,C34,C37:C41,C44:C54,C57:C60,C63:C67,C71:C72)</f>
        <v>0</v>
      </c>
      <c r="D75" s="120"/>
      <c r="E75" s="120">
        <f>$B75      +$C75      +$D75</f>
        <v>148517000</v>
      </c>
      <c r="F75" s="121">
        <f t="shared" ref="F75:O75" si="46">SUM(F9:F16,F19:F25,F28:F31,F34,F37:F41,F44:F54,F57:F60,F63:F67,F71:F72)</f>
        <v>145818000</v>
      </c>
      <c r="G75" s="122">
        <f t="shared" si="46"/>
        <v>62548000</v>
      </c>
      <c r="H75" s="121">
        <f t="shared" si="46"/>
        <v>41674000</v>
      </c>
      <c r="I75" s="122">
        <f t="shared" si="46"/>
        <v>37537889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41674000</v>
      </c>
      <c r="Q75" s="122">
        <f>$I75      +$K75      +$M75      +$O75</f>
        <v>37537889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35.081191652706813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31.599411581490493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ClaHW1wWEZ5SqeuLW1zumdXD6+28QguBNcUyqUikgxvq0UCRxy/Okbf6TcZXOOHVb+UJa/rvWZ4KkTuQfuwYw==" saltValue="ZEih1SZUpAfqvwlBQR9J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170000</v>
      </c>
      <c r="I10" s="110">
        <v>259344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170000</v>
      </c>
      <c r="Q10" s="110">
        <f t="shared" ref="Q10:Q17" si="2">$I10      +$K10      +$M10      +$O10</f>
        <v>259344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8.9473684210526319</v>
      </c>
      <c r="U10" s="56">
        <f t="shared" ref="U10:U16" si="6">IF(($E10      =0),0,(($Q10      /$E10      )*100))</f>
        <v>13.649684210526317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170000</v>
      </c>
      <c r="I17" s="113">
        <f t="shared" si="7"/>
        <v>259344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170000</v>
      </c>
      <c r="Q17" s="113">
        <f t="shared" si="2"/>
        <v>259344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8.9473684210526319</v>
      </c>
      <c r="U17" s="60">
        <f>IF((SUM($E9:$E14))=0,0,(Q17/(SUM($E9:$E14))*100))</f>
        <v>13.649684210526317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6472000</v>
      </c>
      <c r="C23" s="108"/>
      <c r="D23" s="108"/>
      <c r="E23" s="108">
        <f t="shared" si="8"/>
        <v>6472000</v>
      </c>
      <c r="F23" s="109">
        <v>6472000</v>
      </c>
      <c r="G23" s="110">
        <v>1941000</v>
      </c>
      <c r="H23" s="109">
        <v>1283000</v>
      </c>
      <c r="I23" s="110"/>
      <c r="J23" s="109"/>
      <c r="K23" s="110"/>
      <c r="L23" s="109"/>
      <c r="M23" s="110"/>
      <c r="N23" s="109"/>
      <c r="O23" s="110"/>
      <c r="P23" s="109">
        <f t="shared" si="9"/>
        <v>1283000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19.823856613102596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6472000</v>
      </c>
      <c r="C26" s="111">
        <f>SUM(C19:C25)</f>
        <v>0</v>
      </c>
      <c r="D26" s="111"/>
      <c r="E26" s="111">
        <f t="shared" si="8"/>
        <v>6472000</v>
      </c>
      <c r="F26" s="112">
        <f t="shared" ref="F26:O26" si="15">SUM(F19:F25)</f>
        <v>6472000</v>
      </c>
      <c r="G26" s="113">
        <f t="shared" si="15"/>
        <v>1941000</v>
      </c>
      <c r="H26" s="112">
        <f t="shared" si="15"/>
        <v>1283000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1283000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19.823856613102596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2404000</v>
      </c>
      <c r="C34" s="108"/>
      <c r="D34" s="108"/>
      <c r="E34" s="108">
        <f>$B34      +$C34      +$D34</f>
        <v>2404000</v>
      </c>
      <c r="F34" s="109">
        <v>2404000</v>
      </c>
      <c r="G34" s="110">
        <v>600000</v>
      </c>
      <c r="H34" s="109">
        <v>600000</v>
      </c>
      <c r="I34" s="110">
        <v>581490</v>
      </c>
      <c r="J34" s="109"/>
      <c r="K34" s="110"/>
      <c r="L34" s="109"/>
      <c r="M34" s="110"/>
      <c r="N34" s="109"/>
      <c r="O34" s="110"/>
      <c r="P34" s="109">
        <f>$H34      +$J34      +$L34      +$N34</f>
        <v>600000</v>
      </c>
      <c r="Q34" s="110">
        <f>$I34      +$K34      +$M34      +$O34</f>
        <v>581490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24.958402662229616</v>
      </c>
      <c r="U34" s="56">
        <f>IF(($E34      =0),0,(($Q34      /$E34      )*100))</f>
        <v>24.188435940099833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2404000</v>
      </c>
      <c r="C35" s="111">
        <f>C34</f>
        <v>0</v>
      </c>
      <c r="D35" s="111"/>
      <c r="E35" s="111">
        <f>$B35      +$C35      +$D35</f>
        <v>2404000</v>
      </c>
      <c r="F35" s="112">
        <f t="shared" ref="F35:O35" si="17">F34</f>
        <v>2404000</v>
      </c>
      <c r="G35" s="113">
        <f t="shared" si="17"/>
        <v>600000</v>
      </c>
      <c r="H35" s="112">
        <f t="shared" si="17"/>
        <v>600000</v>
      </c>
      <c r="I35" s="113">
        <f t="shared" si="17"/>
        <v>581490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600000</v>
      </c>
      <c r="Q35" s="113">
        <f>$I35      +$K35      +$M35      +$O35</f>
        <v>581490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24.958402662229616</v>
      </c>
      <c r="U35" s="60">
        <f>IF($E35   =0,0,($Q35   /$E35   )*100)</f>
        <v>24.188435940099833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13232000</v>
      </c>
      <c r="C37" s="108"/>
      <c r="D37" s="108"/>
      <c r="E37" s="108">
        <f t="shared" ref="E37:E42" si="18">$B37      +$C37      +$D37</f>
        <v>13232000</v>
      </c>
      <c r="F37" s="109">
        <v>13232000</v>
      </c>
      <c r="G37" s="110">
        <v>5954000</v>
      </c>
      <c r="H37" s="109">
        <v>3897000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3897000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29.451330108827083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2058000</v>
      </c>
      <c r="C38" s="108"/>
      <c r="D38" s="108"/>
      <c r="E38" s="108">
        <f t="shared" si="18"/>
        <v>2058000</v>
      </c>
      <c r="F38" s="109">
        <v>1871000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>
        <v>116714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116714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3.8904666666666663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18290000</v>
      </c>
      <c r="C42" s="111">
        <f>SUM(C37:C41)</f>
        <v>0</v>
      </c>
      <c r="D42" s="111"/>
      <c r="E42" s="111">
        <f t="shared" si="18"/>
        <v>18290000</v>
      </c>
      <c r="F42" s="112">
        <f t="shared" ref="F42:O42" si="25">SUM(F37:F41)</f>
        <v>18103000</v>
      </c>
      <c r="G42" s="113">
        <f t="shared" si="25"/>
        <v>7154000</v>
      </c>
      <c r="H42" s="112">
        <f t="shared" si="25"/>
        <v>3897000</v>
      </c>
      <c r="I42" s="113">
        <f t="shared" si="25"/>
        <v>116714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3897000</v>
      </c>
      <c r="Q42" s="113">
        <f t="shared" si="20"/>
        <v>116714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24.008132084770821</v>
      </c>
      <c r="U42" s="60">
        <f>IF((+$E37+$E40) =0,0,(Q42   /(+$E37+$E40) )*100)</f>
        <v>0.71903647116806302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29066000</v>
      </c>
      <c r="C69" s="120">
        <f>SUM(C9:C16,C19:C25,C28:C31,C34,C37:C41,C44:C54,C57:C60,C63:C67)</f>
        <v>0</v>
      </c>
      <c r="D69" s="120"/>
      <c r="E69" s="120">
        <f t="shared" si="35"/>
        <v>29066000</v>
      </c>
      <c r="F69" s="121">
        <f t="shared" ref="F69:O69" si="43">SUM(F9:F16,F19:F25,F28:F31,F34,F37:F41,F44:F54,F57:F60,F63:F67)</f>
        <v>28879000</v>
      </c>
      <c r="G69" s="122">
        <f t="shared" si="43"/>
        <v>11595000</v>
      </c>
      <c r="H69" s="121">
        <f t="shared" si="43"/>
        <v>5950000</v>
      </c>
      <c r="I69" s="122">
        <f t="shared" si="43"/>
        <v>957548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5950000</v>
      </c>
      <c r="Q69" s="122">
        <f t="shared" si="37"/>
        <v>957548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22.030509478672986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3.5454235781990522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77488000</v>
      </c>
      <c r="C71" s="108"/>
      <c r="D71" s="108"/>
      <c r="E71" s="108">
        <f>$B71      +$C71      +$D71</f>
        <v>77488000</v>
      </c>
      <c r="F71" s="109">
        <v>77488000</v>
      </c>
      <c r="G71" s="110">
        <v>26796000</v>
      </c>
      <c r="H71" s="109">
        <v>22733000</v>
      </c>
      <c r="I71" s="110">
        <v>20640481</v>
      </c>
      <c r="J71" s="109"/>
      <c r="K71" s="110"/>
      <c r="L71" s="109"/>
      <c r="M71" s="110"/>
      <c r="N71" s="109"/>
      <c r="O71" s="110"/>
      <c r="P71" s="109">
        <f>$H71      +$J71      +$L71      +$N71</f>
        <v>22733000</v>
      </c>
      <c r="Q71" s="110">
        <f>$I71      +$K71      +$M71      +$O71</f>
        <v>20640481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29.337445798059054</v>
      </c>
      <c r="U71" s="56">
        <f>IF(($E71      =0),0,(($Q71      /$E71      )*100))</f>
        <v>26.637003148874665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77488000</v>
      </c>
      <c r="C73" s="117">
        <f>SUM(C71:C72)</f>
        <v>0</v>
      </c>
      <c r="D73" s="117"/>
      <c r="E73" s="117">
        <f>$B73      +$C73      +$D73</f>
        <v>77488000</v>
      </c>
      <c r="F73" s="118">
        <f t="shared" ref="F73:O73" si="44">SUM(F71:F72)</f>
        <v>77488000</v>
      </c>
      <c r="G73" s="119">
        <f t="shared" si="44"/>
        <v>26796000</v>
      </c>
      <c r="H73" s="118">
        <f t="shared" si="44"/>
        <v>22733000</v>
      </c>
      <c r="I73" s="119">
        <f t="shared" si="44"/>
        <v>20640481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22733000</v>
      </c>
      <c r="Q73" s="119">
        <f>$I73      +$K73      +$M73      +$O73</f>
        <v>20640481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29.337445798059054</v>
      </c>
      <c r="U73" s="65">
        <f>IF($E71   =0,0,($Q71   /$E71 )*100)</f>
        <v>26.637003148874665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77488000</v>
      </c>
      <c r="C74" s="120">
        <f>SUM(C71:C72)</f>
        <v>0</v>
      </c>
      <c r="D74" s="120"/>
      <c r="E74" s="120">
        <f>$B74      +$C74      +$D74</f>
        <v>77488000</v>
      </c>
      <c r="F74" s="121">
        <f t="shared" ref="F74:O74" si="45">SUM(F71:F72)</f>
        <v>77488000</v>
      </c>
      <c r="G74" s="122">
        <f t="shared" si="45"/>
        <v>26796000</v>
      </c>
      <c r="H74" s="121">
        <f t="shared" si="45"/>
        <v>22733000</v>
      </c>
      <c r="I74" s="122">
        <f t="shared" si="45"/>
        <v>20640481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22733000</v>
      </c>
      <c r="Q74" s="122">
        <f>$I74      +$K74      +$M74      +$O74</f>
        <v>20640481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29.337445798059054</v>
      </c>
      <c r="U74" s="71">
        <f>IF($E71   =0,0,($Q71   /$E71 )*100)</f>
        <v>26.637003148874665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106554000</v>
      </c>
      <c r="C75" s="120">
        <f>SUM(C9:C16,C19:C25,C28:C31,C34,C37:C41,C44:C54,C57:C60,C63:C67,C71:C72)</f>
        <v>0</v>
      </c>
      <c r="D75" s="120"/>
      <c r="E75" s="120">
        <f>$B75      +$C75      +$D75</f>
        <v>106554000</v>
      </c>
      <c r="F75" s="121">
        <f t="shared" ref="F75:O75" si="46">SUM(F9:F16,F19:F25,F28:F31,F34,F37:F41,F44:F54,F57:F60,F63:F67,F71:F72)</f>
        <v>106367000</v>
      </c>
      <c r="G75" s="122">
        <f t="shared" si="46"/>
        <v>38391000</v>
      </c>
      <c r="H75" s="121">
        <f t="shared" si="46"/>
        <v>28683000</v>
      </c>
      <c r="I75" s="122">
        <f t="shared" si="46"/>
        <v>21598029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28683000</v>
      </c>
      <c r="Q75" s="122">
        <f>$I75      +$K75      +$M75      +$O75</f>
        <v>21598029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27.448897565457052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20.668761483693153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YgROfrDS5VdveEB9g/Bn3lRgQl0aqQtocKEIdMRkAOQrzKKtAkfq309nMIJHX1XROS4/ts+HEB19M8dFy7tBA==" saltValue="LUwbUNziyxnG9GiiWzm7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1202000</v>
      </c>
      <c r="I10" s="110">
        <v>1202391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1202000</v>
      </c>
      <c r="Q10" s="110">
        <f t="shared" ref="Q10:Q17" si="2">$I10      +$K10      +$M10      +$O10</f>
        <v>1202391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50.083333333333336</v>
      </c>
      <c r="U10" s="56">
        <f t="shared" ref="U10:U16" si="6">IF(($E10      =0),0,(($Q10      /$E10      )*100))</f>
        <v>50.099625000000003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1202000</v>
      </c>
      <c r="I17" s="113">
        <f t="shared" si="7"/>
        <v>1202391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1202000</v>
      </c>
      <c r="Q17" s="113">
        <f t="shared" si="2"/>
        <v>1202391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50.083333333333336</v>
      </c>
      <c r="U17" s="60">
        <f>IF((SUM($E9:$E14))=0,0,(Q17/(SUM($E9:$E14))*100))</f>
        <v>50.099625000000003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1327000</v>
      </c>
      <c r="C34" s="108"/>
      <c r="D34" s="108"/>
      <c r="E34" s="108">
        <f>$B34      +$C34      +$D34</f>
        <v>1327000</v>
      </c>
      <c r="F34" s="109">
        <v>1327000</v>
      </c>
      <c r="G34" s="110">
        <v>332000</v>
      </c>
      <c r="H34" s="109">
        <v>90000</v>
      </c>
      <c r="I34" s="110">
        <v>92149</v>
      </c>
      <c r="J34" s="109"/>
      <c r="K34" s="110"/>
      <c r="L34" s="109"/>
      <c r="M34" s="110"/>
      <c r="N34" s="109"/>
      <c r="O34" s="110"/>
      <c r="P34" s="109">
        <f>$H34      +$J34      +$L34      +$N34</f>
        <v>90000</v>
      </c>
      <c r="Q34" s="110">
        <f>$I34      +$K34      +$M34      +$O34</f>
        <v>92149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6.7822155237377544</v>
      </c>
      <c r="U34" s="56">
        <f>IF(($E34      =0),0,(($Q34      /$E34      )*100))</f>
        <v>6.9441597588545596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1327000</v>
      </c>
      <c r="C35" s="111">
        <f>C34</f>
        <v>0</v>
      </c>
      <c r="D35" s="111"/>
      <c r="E35" s="111">
        <f>$B35      +$C35      +$D35</f>
        <v>1327000</v>
      </c>
      <c r="F35" s="112">
        <f t="shared" ref="F35:O35" si="17">F34</f>
        <v>1327000</v>
      </c>
      <c r="G35" s="113">
        <f t="shared" si="17"/>
        <v>332000</v>
      </c>
      <c r="H35" s="112">
        <f t="shared" si="17"/>
        <v>90000</v>
      </c>
      <c r="I35" s="113">
        <f t="shared" si="17"/>
        <v>92149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90000</v>
      </c>
      <c r="Q35" s="113">
        <f>$I35      +$K35      +$M35      +$O35</f>
        <v>92149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6.7822155237377544</v>
      </c>
      <c r="U35" s="60">
        <f>IF($E35   =0,0,($Q35   /$E35   )*100)</f>
        <v>6.9441597588545596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7312000</v>
      </c>
      <c r="C37" s="108"/>
      <c r="D37" s="108"/>
      <c r="E37" s="108">
        <f t="shared" ref="E37:E42" si="18">$B37      +$C37      +$D37</f>
        <v>7312000</v>
      </c>
      <c r="F37" s="109">
        <v>7312000</v>
      </c>
      <c r="G37" s="110">
        <v>3290000</v>
      </c>
      <c r="H37" s="109">
        <v>2845000</v>
      </c>
      <c r="I37" s="110">
        <v>3251676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2845000</v>
      </c>
      <c r="Q37" s="110">
        <f t="shared" ref="Q37:Q42" si="20">$I37      +$K37      +$M37      +$O37</f>
        <v>3251676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38.908643326039389</v>
      </c>
      <c r="U37" s="56">
        <f t="shared" ref="U37:U41" si="24">IF(($E37      =0),0,(($Q37      /$E37      )*100))</f>
        <v>44.470404814004375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11322000</v>
      </c>
      <c r="C38" s="108"/>
      <c r="D38" s="108"/>
      <c r="E38" s="108">
        <f t="shared" si="18"/>
        <v>11322000</v>
      </c>
      <c r="F38" s="109">
        <v>10294000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18634000</v>
      </c>
      <c r="C42" s="111">
        <f>SUM(C37:C41)</f>
        <v>0</v>
      </c>
      <c r="D42" s="111"/>
      <c r="E42" s="111">
        <f t="shared" si="18"/>
        <v>18634000</v>
      </c>
      <c r="F42" s="112">
        <f t="shared" ref="F42:O42" si="25">SUM(F37:F41)</f>
        <v>17606000</v>
      </c>
      <c r="G42" s="113">
        <f t="shared" si="25"/>
        <v>3290000</v>
      </c>
      <c r="H42" s="112">
        <f t="shared" si="25"/>
        <v>2845000</v>
      </c>
      <c r="I42" s="113">
        <f t="shared" si="25"/>
        <v>3251676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2845000</v>
      </c>
      <c r="Q42" s="113">
        <f t="shared" si="20"/>
        <v>3251676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38.908643326039389</v>
      </c>
      <c r="U42" s="60">
        <f>IF((+$E37+$E40) =0,0,(Q42   /(+$E37+$E40) )*100)</f>
        <v>44.470404814004375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22361000</v>
      </c>
      <c r="C69" s="120">
        <f>SUM(C9:C16,C19:C25,C28:C31,C34,C37:C41,C44:C54,C57:C60,C63:C67)</f>
        <v>0</v>
      </c>
      <c r="D69" s="120"/>
      <c r="E69" s="120">
        <f t="shared" si="35"/>
        <v>22361000</v>
      </c>
      <c r="F69" s="121">
        <f t="shared" ref="F69:O69" si="43">SUM(F9:F16,F19:F25,F28:F31,F34,F37:F41,F44:F54,F57:F60,F63:F67)</f>
        <v>21333000</v>
      </c>
      <c r="G69" s="122">
        <f t="shared" si="43"/>
        <v>6022000</v>
      </c>
      <c r="H69" s="121">
        <f t="shared" si="43"/>
        <v>4137000</v>
      </c>
      <c r="I69" s="122">
        <f t="shared" si="43"/>
        <v>4546216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4137000</v>
      </c>
      <c r="Q69" s="122">
        <f t="shared" si="37"/>
        <v>4546216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37.476220672162334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41.183223118036054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12875000</v>
      </c>
      <c r="C71" s="108"/>
      <c r="D71" s="108"/>
      <c r="E71" s="108">
        <f>$B71      +$C71      +$D71</f>
        <v>12875000</v>
      </c>
      <c r="F71" s="109">
        <v>12875000</v>
      </c>
      <c r="G71" s="110">
        <v>8240000</v>
      </c>
      <c r="H71" s="109">
        <v>8047000</v>
      </c>
      <c r="I71" s="110">
        <v>8402352</v>
      </c>
      <c r="J71" s="109"/>
      <c r="K71" s="110"/>
      <c r="L71" s="109"/>
      <c r="M71" s="110"/>
      <c r="N71" s="109"/>
      <c r="O71" s="110"/>
      <c r="P71" s="109">
        <f>$H71      +$J71      +$L71      +$N71</f>
        <v>8047000</v>
      </c>
      <c r="Q71" s="110">
        <f>$I71      +$K71      +$M71      +$O71</f>
        <v>8402352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62.500970873786407</v>
      </c>
      <c r="U71" s="56">
        <f>IF(($E71      =0),0,(($Q71      /$E71      )*100))</f>
        <v>65.260986407766978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12875000</v>
      </c>
      <c r="C73" s="117">
        <f>SUM(C71:C72)</f>
        <v>0</v>
      </c>
      <c r="D73" s="117"/>
      <c r="E73" s="117">
        <f>$B73      +$C73      +$D73</f>
        <v>12875000</v>
      </c>
      <c r="F73" s="118">
        <f t="shared" ref="F73:O73" si="44">SUM(F71:F72)</f>
        <v>12875000</v>
      </c>
      <c r="G73" s="119">
        <f t="shared" si="44"/>
        <v>8240000</v>
      </c>
      <c r="H73" s="118">
        <f t="shared" si="44"/>
        <v>8047000</v>
      </c>
      <c r="I73" s="119">
        <f t="shared" si="44"/>
        <v>8402352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8047000</v>
      </c>
      <c r="Q73" s="119">
        <f>$I73      +$K73      +$M73      +$O73</f>
        <v>8402352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62.500970873786407</v>
      </c>
      <c r="U73" s="65">
        <f>IF($E71   =0,0,($Q71   /$E71 )*100)</f>
        <v>65.260986407766978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12875000</v>
      </c>
      <c r="C74" s="120">
        <f>SUM(C71:C72)</f>
        <v>0</v>
      </c>
      <c r="D74" s="120"/>
      <c r="E74" s="120">
        <f>$B74      +$C74      +$D74</f>
        <v>12875000</v>
      </c>
      <c r="F74" s="121">
        <f t="shared" ref="F74:O74" si="45">SUM(F71:F72)</f>
        <v>12875000</v>
      </c>
      <c r="G74" s="122">
        <f t="shared" si="45"/>
        <v>8240000</v>
      </c>
      <c r="H74" s="121">
        <f t="shared" si="45"/>
        <v>8047000</v>
      </c>
      <c r="I74" s="122">
        <f t="shared" si="45"/>
        <v>8402352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8047000</v>
      </c>
      <c r="Q74" s="122">
        <f>$I74      +$K74      +$M74      +$O74</f>
        <v>8402352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62.500970873786407</v>
      </c>
      <c r="U74" s="71">
        <f>IF($E71   =0,0,($Q71   /$E71 )*100)</f>
        <v>65.260986407766978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35236000</v>
      </c>
      <c r="C75" s="120">
        <f>SUM(C9:C16,C19:C25,C28:C31,C34,C37:C41,C44:C54,C57:C60,C63:C67,C71:C72)</f>
        <v>0</v>
      </c>
      <c r="D75" s="120"/>
      <c r="E75" s="120">
        <f>$B75      +$C75      +$D75</f>
        <v>35236000</v>
      </c>
      <c r="F75" s="121">
        <f t="shared" ref="F75:O75" si="46">SUM(F9:F16,F19:F25,F28:F31,F34,F37:F41,F44:F54,F57:F60,F63:F67,F71:F72)</f>
        <v>34208000</v>
      </c>
      <c r="G75" s="122">
        <f t="shared" si="46"/>
        <v>14262000</v>
      </c>
      <c r="H75" s="121">
        <f t="shared" si="46"/>
        <v>12184000</v>
      </c>
      <c r="I75" s="122">
        <f t="shared" si="46"/>
        <v>12948568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12184000</v>
      </c>
      <c r="Q75" s="122">
        <f>$I75      +$K75      +$M75      +$O75</f>
        <v>12948568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50.949234757882408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54.146391235259685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pkwGG0/O1LDimOrpdITd6X/a90Z6WzkGe9N89IswmbmgHFkeTfuLK7tgh+s6l0NW+gPMRwBErqdl/+Uf8Bm3g==" saltValue="PcdKmQGtoa/fvBNXbYRs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2200000</v>
      </c>
      <c r="C10" s="108"/>
      <c r="D10" s="108"/>
      <c r="E10" s="108">
        <f t="shared" ref="E10:E17" si="0">$B10      +$C10      +$D10</f>
        <v>2200000</v>
      </c>
      <c r="F10" s="109">
        <v>2200000</v>
      </c>
      <c r="G10" s="110">
        <v>2200000</v>
      </c>
      <c r="H10" s="109">
        <v>1443000</v>
      </c>
      <c r="I10" s="110">
        <v>1442753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1443000</v>
      </c>
      <c r="Q10" s="110">
        <f t="shared" ref="Q10:Q17" si="2">$I10      +$K10      +$M10      +$O10</f>
        <v>1442753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65.590909090909093</v>
      </c>
      <c r="U10" s="56">
        <f t="shared" ref="U10:U16" si="6">IF(($E10      =0),0,(($Q10      /$E10      )*100))</f>
        <v>65.579681818181825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49200000</v>
      </c>
      <c r="C17" s="111">
        <f>SUM(C9:C16)</f>
        <v>0</v>
      </c>
      <c r="D17" s="111"/>
      <c r="E17" s="111">
        <f t="shared" si="0"/>
        <v>49200000</v>
      </c>
      <c r="F17" s="112">
        <f t="shared" ref="F17:O17" si="7">SUM(F9:F16)</f>
        <v>49200000</v>
      </c>
      <c r="G17" s="113">
        <f t="shared" si="7"/>
        <v>2200000</v>
      </c>
      <c r="H17" s="112">
        <f t="shared" si="7"/>
        <v>1443000</v>
      </c>
      <c r="I17" s="113">
        <f t="shared" si="7"/>
        <v>1442753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1443000</v>
      </c>
      <c r="Q17" s="113">
        <f t="shared" si="2"/>
        <v>1442753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65.590909090909093</v>
      </c>
      <c r="U17" s="60">
        <f>IF((SUM($E9:$E14))=0,0,(Q17/(SUM($E9:$E14))*100))</f>
        <v>65.579681818181825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19145000</v>
      </c>
      <c r="C23" s="108"/>
      <c r="D23" s="108"/>
      <c r="E23" s="108">
        <f t="shared" si="8"/>
        <v>19145000</v>
      </c>
      <c r="F23" s="109">
        <v>19145000</v>
      </c>
      <c r="G23" s="110">
        <v>5743000</v>
      </c>
      <c r="H23" s="109">
        <v>80000</v>
      </c>
      <c r="I23" s="110"/>
      <c r="J23" s="109"/>
      <c r="K23" s="110"/>
      <c r="L23" s="109"/>
      <c r="M23" s="110"/>
      <c r="N23" s="109"/>
      <c r="O23" s="110"/>
      <c r="P23" s="109">
        <f t="shared" si="9"/>
        <v>80000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0.41786367197701751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19145000</v>
      </c>
      <c r="C26" s="111">
        <f>SUM(C19:C25)</f>
        <v>0</v>
      </c>
      <c r="D26" s="111"/>
      <c r="E26" s="111">
        <f t="shared" si="8"/>
        <v>19145000</v>
      </c>
      <c r="F26" s="112">
        <f t="shared" ref="F26:O26" si="15">SUM(F19:F25)</f>
        <v>19145000</v>
      </c>
      <c r="G26" s="113">
        <f t="shared" si="15"/>
        <v>5743000</v>
      </c>
      <c r="H26" s="112">
        <f t="shared" si="15"/>
        <v>80000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80000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0.41786367197701751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1799000</v>
      </c>
      <c r="C34" s="108"/>
      <c r="D34" s="108"/>
      <c r="E34" s="108">
        <f>$B34      +$C34      +$D34</f>
        <v>1799000</v>
      </c>
      <c r="F34" s="109">
        <v>1799000</v>
      </c>
      <c r="G34" s="110">
        <v>450000</v>
      </c>
      <c r="H34" s="109">
        <v>450000</v>
      </c>
      <c r="I34" s="110">
        <v>1549659</v>
      </c>
      <c r="J34" s="109"/>
      <c r="K34" s="110"/>
      <c r="L34" s="109"/>
      <c r="M34" s="110"/>
      <c r="N34" s="109"/>
      <c r="O34" s="110"/>
      <c r="P34" s="109">
        <f>$H34      +$J34      +$L34      +$N34</f>
        <v>450000</v>
      </c>
      <c r="Q34" s="110">
        <f>$I34      +$K34      +$M34      +$O34</f>
        <v>1549659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25.013896609227348</v>
      </c>
      <c r="U34" s="56">
        <f>IF(($E34      =0),0,(($Q34      /$E34      )*100))</f>
        <v>86.140022234574758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1799000</v>
      </c>
      <c r="C35" s="111">
        <f>C34</f>
        <v>0</v>
      </c>
      <c r="D35" s="111"/>
      <c r="E35" s="111">
        <f>$B35      +$C35      +$D35</f>
        <v>1799000</v>
      </c>
      <c r="F35" s="112">
        <f t="shared" ref="F35:O35" si="17">F34</f>
        <v>1799000</v>
      </c>
      <c r="G35" s="113">
        <f t="shared" si="17"/>
        <v>450000</v>
      </c>
      <c r="H35" s="112">
        <f t="shared" si="17"/>
        <v>450000</v>
      </c>
      <c r="I35" s="113">
        <f t="shared" si="17"/>
        <v>1549659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450000</v>
      </c>
      <c r="Q35" s="113">
        <f>$I35      +$K35      +$M35      +$O35</f>
        <v>1549659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25.013896609227348</v>
      </c>
      <c r="U35" s="60">
        <f>IF($E35   =0,0,($Q35   /$E35   )*100)</f>
        <v>86.140022234574758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17440000</v>
      </c>
      <c r="C37" s="108"/>
      <c r="D37" s="108"/>
      <c r="E37" s="108">
        <f t="shared" ref="E37:E42" si="18">$B37      +$C37      +$D37</f>
        <v>17440000</v>
      </c>
      <c r="F37" s="109">
        <v>17440000</v>
      </c>
      <c r="G37" s="110">
        <v>7848000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19622000</v>
      </c>
      <c r="C38" s="108"/>
      <c r="D38" s="108"/>
      <c r="E38" s="108">
        <f t="shared" si="18"/>
        <v>19622000</v>
      </c>
      <c r="F38" s="109">
        <v>17840000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37062000</v>
      </c>
      <c r="C42" s="111">
        <f>SUM(C37:C41)</f>
        <v>0</v>
      </c>
      <c r="D42" s="111"/>
      <c r="E42" s="111">
        <f t="shared" si="18"/>
        <v>37062000</v>
      </c>
      <c r="F42" s="112">
        <f t="shared" ref="F42:O42" si="25">SUM(F37:F41)</f>
        <v>35280000</v>
      </c>
      <c r="G42" s="113">
        <f t="shared" si="25"/>
        <v>7848000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107206000</v>
      </c>
      <c r="C69" s="120">
        <f>SUM(C9:C16,C19:C25,C28:C31,C34,C37:C41,C44:C54,C57:C60,C63:C67)</f>
        <v>0</v>
      </c>
      <c r="D69" s="120"/>
      <c r="E69" s="120">
        <f t="shared" si="35"/>
        <v>107206000</v>
      </c>
      <c r="F69" s="121">
        <f t="shared" ref="F69:O69" si="43">SUM(F9:F16,F19:F25,F28:F31,F34,F37:F41,F44:F54,F57:F60,F63:F67)</f>
        <v>105424000</v>
      </c>
      <c r="G69" s="122">
        <f t="shared" si="43"/>
        <v>16241000</v>
      </c>
      <c r="H69" s="121">
        <f t="shared" si="43"/>
        <v>1973000</v>
      </c>
      <c r="I69" s="122">
        <f t="shared" si="43"/>
        <v>2992412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1973000</v>
      </c>
      <c r="Q69" s="122">
        <f t="shared" si="37"/>
        <v>2992412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4.8615217819830479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7.373378671397596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39723000</v>
      </c>
      <c r="C71" s="108"/>
      <c r="D71" s="108"/>
      <c r="E71" s="108">
        <f>$B71      +$C71      +$D71</f>
        <v>39723000</v>
      </c>
      <c r="F71" s="109">
        <v>39723000</v>
      </c>
      <c r="G71" s="110">
        <v>13111000</v>
      </c>
      <c r="H71" s="109">
        <v>8512000</v>
      </c>
      <c r="I71" s="110">
        <v>9846667</v>
      </c>
      <c r="J71" s="109"/>
      <c r="K71" s="110"/>
      <c r="L71" s="109"/>
      <c r="M71" s="110"/>
      <c r="N71" s="109"/>
      <c r="O71" s="110"/>
      <c r="P71" s="109">
        <f>$H71      +$J71      +$L71      +$N71</f>
        <v>8512000</v>
      </c>
      <c r="Q71" s="110">
        <f>$I71      +$K71      +$M71      +$O71</f>
        <v>9846667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21.428391611912495</v>
      </c>
      <c r="U71" s="56">
        <f>IF(($E71      =0),0,(($Q71      /$E71      )*100))</f>
        <v>24.788326662135287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39723000</v>
      </c>
      <c r="C73" s="117">
        <f>SUM(C71:C72)</f>
        <v>0</v>
      </c>
      <c r="D73" s="117"/>
      <c r="E73" s="117">
        <f>$B73      +$C73      +$D73</f>
        <v>39723000</v>
      </c>
      <c r="F73" s="118">
        <f t="shared" ref="F73:O73" si="44">SUM(F71:F72)</f>
        <v>39723000</v>
      </c>
      <c r="G73" s="119">
        <f t="shared" si="44"/>
        <v>13111000</v>
      </c>
      <c r="H73" s="118">
        <f t="shared" si="44"/>
        <v>8512000</v>
      </c>
      <c r="I73" s="119">
        <f t="shared" si="44"/>
        <v>9846667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8512000</v>
      </c>
      <c r="Q73" s="119">
        <f>$I73      +$K73      +$M73      +$O73</f>
        <v>9846667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21.428391611912495</v>
      </c>
      <c r="U73" s="65">
        <f>IF($E71   =0,0,($Q71   /$E71 )*100)</f>
        <v>24.788326662135287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39723000</v>
      </c>
      <c r="C74" s="120">
        <f>SUM(C71:C72)</f>
        <v>0</v>
      </c>
      <c r="D74" s="120"/>
      <c r="E74" s="120">
        <f>$B74      +$C74      +$D74</f>
        <v>39723000</v>
      </c>
      <c r="F74" s="121">
        <f t="shared" ref="F74:O74" si="45">SUM(F71:F72)</f>
        <v>39723000</v>
      </c>
      <c r="G74" s="122">
        <f t="shared" si="45"/>
        <v>13111000</v>
      </c>
      <c r="H74" s="121">
        <f t="shared" si="45"/>
        <v>8512000</v>
      </c>
      <c r="I74" s="122">
        <f t="shared" si="45"/>
        <v>9846667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8512000</v>
      </c>
      <c r="Q74" s="122">
        <f>$I74      +$K74      +$M74      +$O74</f>
        <v>9846667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21.428391611912495</v>
      </c>
      <c r="U74" s="71">
        <f>IF($E71   =0,0,($Q71   /$E71 )*100)</f>
        <v>24.788326662135287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146929000</v>
      </c>
      <c r="C75" s="120">
        <f>SUM(C9:C16,C19:C25,C28:C31,C34,C37:C41,C44:C54,C57:C60,C63:C67,C71:C72)</f>
        <v>0</v>
      </c>
      <c r="D75" s="120"/>
      <c r="E75" s="120">
        <f>$B75      +$C75      +$D75</f>
        <v>146929000</v>
      </c>
      <c r="F75" s="121">
        <f t="shared" ref="F75:O75" si="46">SUM(F9:F16,F19:F25,F28:F31,F34,F37:F41,F44:F54,F57:F60,F63:F67,F71:F72)</f>
        <v>145147000</v>
      </c>
      <c r="G75" s="122">
        <f t="shared" si="46"/>
        <v>29352000</v>
      </c>
      <c r="H75" s="121">
        <f t="shared" si="46"/>
        <v>10485000</v>
      </c>
      <c r="I75" s="122">
        <f t="shared" si="46"/>
        <v>12839079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10485000</v>
      </c>
      <c r="Q75" s="122">
        <f>$I75      +$K75      +$M75      +$O75</f>
        <v>12839079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13.05614703575031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15.98749673129366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Ae4XynJ8rnkbSIFI0K0Bmu5x2ZiLXtbbf/GJUO08rrY8MCQuHdi2if1GedS16+G8K0BNDneaBSPdSj0ufnqqg==" saltValue="8EoGWfXatcqTqwj5rtwu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80000</v>
      </c>
      <c r="I10" s="110">
        <v>186208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80000</v>
      </c>
      <c r="Q10" s="110">
        <f t="shared" ref="Q10:Q17" si="2">$I10      +$K10      +$M10      +$O10</f>
        <v>186208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2.666666666666667</v>
      </c>
      <c r="U10" s="56">
        <f t="shared" ref="U10:U16" si="6">IF(($E10      =0),0,(($Q10      /$E10      )*100))</f>
        <v>6.2069333333333327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80000</v>
      </c>
      <c r="I17" s="113">
        <f t="shared" si="7"/>
        <v>186208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80000</v>
      </c>
      <c r="Q17" s="113">
        <f t="shared" si="2"/>
        <v>186208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2.666666666666667</v>
      </c>
      <c r="U17" s="60">
        <f>IF((SUM($E9:$E14))=0,0,(Q17/(SUM($E9:$E14))*100))</f>
        <v>6.2069333333333327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15256000</v>
      </c>
      <c r="C23" s="108"/>
      <c r="D23" s="108"/>
      <c r="E23" s="108">
        <f t="shared" si="8"/>
        <v>15256000</v>
      </c>
      <c r="F23" s="109">
        <v>15256000</v>
      </c>
      <c r="G23" s="110">
        <v>4576000</v>
      </c>
      <c r="H23" s="109">
        <v>4448000</v>
      </c>
      <c r="I23" s="110">
        <v>4569726</v>
      </c>
      <c r="J23" s="109"/>
      <c r="K23" s="110"/>
      <c r="L23" s="109"/>
      <c r="M23" s="110"/>
      <c r="N23" s="109"/>
      <c r="O23" s="110"/>
      <c r="P23" s="109">
        <f t="shared" si="9"/>
        <v>4448000</v>
      </c>
      <c r="Q23" s="110">
        <f t="shared" si="10"/>
        <v>4569726</v>
      </c>
      <c r="R23" s="54">
        <f t="shared" si="11"/>
        <v>0</v>
      </c>
      <c r="S23" s="55">
        <f t="shared" si="12"/>
        <v>0</v>
      </c>
      <c r="T23" s="54">
        <f t="shared" si="13"/>
        <v>29.155742003146301</v>
      </c>
      <c r="U23" s="56">
        <f t="shared" si="14"/>
        <v>29.953631358154169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15256000</v>
      </c>
      <c r="C26" s="111">
        <f>SUM(C19:C25)</f>
        <v>0</v>
      </c>
      <c r="D26" s="111"/>
      <c r="E26" s="111">
        <f t="shared" si="8"/>
        <v>15256000</v>
      </c>
      <c r="F26" s="112">
        <f t="shared" ref="F26:O26" si="15">SUM(F19:F25)</f>
        <v>15256000</v>
      </c>
      <c r="G26" s="113">
        <f t="shared" si="15"/>
        <v>4576000</v>
      </c>
      <c r="H26" s="112">
        <f t="shared" si="15"/>
        <v>4448000</v>
      </c>
      <c r="I26" s="113">
        <f t="shared" si="15"/>
        <v>4569726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4448000</v>
      </c>
      <c r="Q26" s="113">
        <f t="shared" si="10"/>
        <v>4569726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29.155742003146301</v>
      </c>
      <c r="U26" s="60">
        <f>IF(($E26-$E21-$E25)   =0,0,($Q26   /($E26-$E21-$E25)   )*100)</f>
        <v>29.953631358154169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1616000</v>
      </c>
      <c r="C34" s="108"/>
      <c r="D34" s="108"/>
      <c r="E34" s="108">
        <f>$B34      +$C34      +$D34</f>
        <v>1616000</v>
      </c>
      <c r="F34" s="109">
        <v>1616000</v>
      </c>
      <c r="G34" s="110">
        <v>404000</v>
      </c>
      <c r="H34" s="109">
        <v>404000</v>
      </c>
      <c r="I34" s="110">
        <v>415274</v>
      </c>
      <c r="J34" s="109"/>
      <c r="K34" s="110"/>
      <c r="L34" s="109"/>
      <c r="M34" s="110"/>
      <c r="N34" s="109"/>
      <c r="O34" s="110"/>
      <c r="P34" s="109">
        <f>$H34      +$J34      +$L34      +$N34</f>
        <v>404000</v>
      </c>
      <c r="Q34" s="110">
        <f>$I34      +$K34      +$M34      +$O34</f>
        <v>415274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25.697648514851483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1616000</v>
      </c>
      <c r="C35" s="111">
        <f>C34</f>
        <v>0</v>
      </c>
      <c r="D35" s="111"/>
      <c r="E35" s="111">
        <f>$B35      +$C35      +$D35</f>
        <v>1616000</v>
      </c>
      <c r="F35" s="112">
        <f t="shared" ref="F35:O35" si="17">F34</f>
        <v>1616000</v>
      </c>
      <c r="G35" s="113">
        <f t="shared" si="17"/>
        <v>404000</v>
      </c>
      <c r="H35" s="112">
        <f t="shared" si="17"/>
        <v>404000</v>
      </c>
      <c r="I35" s="113">
        <f t="shared" si="17"/>
        <v>415274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404000</v>
      </c>
      <c r="Q35" s="113">
        <f>$I35      +$K35      +$M35      +$O35</f>
        <v>415274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25.697648514851483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12297000</v>
      </c>
      <c r="C37" s="108"/>
      <c r="D37" s="108"/>
      <c r="E37" s="108">
        <f t="shared" ref="E37:E42" si="18">$B37      +$C37      +$D37</f>
        <v>12297000</v>
      </c>
      <c r="F37" s="109">
        <v>12297000</v>
      </c>
      <c r="G37" s="110">
        <v>5534000</v>
      </c>
      <c r="H37" s="109">
        <v>1922000</v>
      </c>
      <c r="I37" s="110">
        <v>1437821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1922000</v>
      </c>
      <c r="Q37" s="110">
        <f t="shared" ref="Q37:Q42" si="20">$I37      +$K37      +$M37      +$O37</f>
        <v>1437821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15.629828413434172</v>
      </c>
      <c r="U37" s="56">
        <f t="shared" ref="U37:U41" si="24">IF(($E37      =0),0,(($Q37      /$E37      )*100))</f>
        <v>11.692453443929415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9660000</v>
      </c>
      <c r="C38" s="108"/>
      <c r="D38" s="108"/>
      <c r="E38" s="108">
        <f t="shared" si="18"/>
        <v>9660000</v>
      </c>
      <c r="F38" s="109">
        <v>8783000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>
        <v>1677815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1677815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55.927166666666665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24957000</v>
      </c>
      <c r="C42" s="111">
        <f>SUM(C37:C41)</f>
        <v>0</v>
      </c>
      <c r="D42" s="111"/>
      <c r="E42" s="111">
        <f t="shared" si="18"/>
        <v>24957000</v>
      </c>
      <c r="F42" s="112">
        <f t="shared" ref="F42:O42" si="25">SUM(F37:F41)</f>
        <v>24080000</v>
      </c>
      <c r="G42" s="113">
        <f t="shared" si="25"/>
        <v>6734000</v>
      </c>
      <c r="H42" s="112">
        <f t="shared" si="25"/>
        <v>1922000</v>
      </c>
      <c r="I42" s="113">
        <f t="shared" si="25"/>
        <v>3115636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1922000</v>
      </c>
      <c r="Q42" s="113">
        <f t="shared" si="20"/>
        <v>3115636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12.56455514153102</v>
      </c>
      <c r="U42" s="60">
        <f>IF((+$E37+$E40) =0,0,(Q42   /(+$E37+$E40) )*100)</f>
        <v>20.367627639406418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44829000</v>
      </c>
      <c r="C69" s="120">
        <f>SUM(C9:C16,C19:C25,C28:C31,C34,C37:C41,C44:C54,C57:C60,C63:C67)</f>
        <v>0</v>
      </c>
      <c r="D69" s="120"/>
      <c r="E69" s="120">
        <f t="shared" si="35"/>
        <v>44829000</v>
      </c>
      <c r="F69" s="121">
        <f t="shared" ref="F69:O69" si="43">SUM(F9:F16,F19:F25,F28:F31,F34,F37:F41,F44:F54,F57:F60,F63:F67)</f>
        <v>43952000</v>
      </c>
      <c r="G69" s="122">
        <f t="shared" si="43"/>
        <v>14714000</v>
      </c>
      <c r="H69" s="121">
        <f t="shared" si="43"/>
        <v>6854000</v>
      </c>
      <c r="I69" s="122">
        <f t="shared" si="43"/>
        <v>8286844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6854000</v>
      </c>
      <c r="Q69" s="122">
        <f t="shared" si="37"/>
        <v>8286844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19.488754300662514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23.562921891438481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37021000</v>
      </c>
      <c r="C71" s="108"/>
      <c r="D71" s="108"/>
      <c r="E71" s="108">
        <f>$B71      +$C71      +$D71</f>
        <v>37021000</v>
      </c>
      <c r="F71" s="109">
        <v>37021000</v>
      </c>
      <c r="G71" s="110">
        <v>23692000</v>
      </c>
      <c r="H71" s="109">
        <v>12433000</v>
      </c>
      <c r="I71" s="110">
        <v>12447277</v>
      </c>
      <c r="J71" s="109"/>
      <c r="K71" s="110"/>
      <c r="L71" s="109"/>
      <c r="M71" s="110"/>
      <c r="N71" s="109"/>
      <c r="O71" s="110"/>
      <c r="P71" s="109">
        <f>$H71      +$J71      +$L71      +$N71</f>
        <v>12433000</v>
      </c>
      <c r="Q71" s="110">
        <f>$I71      +$K71      +$M71      +$O71</f>
        <v>12447277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33.583641716863397</v>
      </c>
      <c r="U71" s="56">
        <f>IF(($E71      =0),0,(($Q71      /$E71      )*100))</f>
        <v>33.622206315334537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37021000</v>
      </c>
      <c r="C73" s="117">
        <f>SUM(C71:C72)</f>
        <v>0</v>
      </c>
      <c r="D73" s="117"/>
      <c r="E73" s="117">
        <f>$B73      +$C73      +$D73</f>
        <v>37021000</v>
      </c>
      <c r="F73" s="118">
        <f t="shared" ref="F73:O73" si="44">SUM(F71:F72)</f>
        <v>37021000</v>
      </c>
      <c r="G73" s="119">
        <f t="shared" si="44"/>
        <v>23692000</v>
      </c>
      <c r="H73" s="118">
        <f t="shared" si="44"/>
        <v>12433000</v>
      </c>
      <c r="I73" s="119">
        <f t="shared" si="44"/>
        <v>12447277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12433000</v>
      </c>
      <c r="Q73" s="119">
        <f>$I73      +$K73      +$M73      +$O73</f>
        <v>12447277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33.583641716863397</v>
      </c>
      <c r="U73" s="65">
        <f>IF($E71   =0,0,($Q71   /$E71 )*100)</f>
        <v>33.622206315334537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37021000</v>
      </c>
      <c r="C74" s="120">
        <f>SUM(C71:C72)</f>
        <v>0</v>
      </c>
      <c r="D74" s="120"/>
      <c r="E74" s="120">
        <f>$B74      +$C74      +$D74</f>
        <v>37021000</v>
      </c>
      <c r="F74" s="121">
        <f t="shared" ref="F74:O74" si="45">SUM(F71:F72)</f>
        <v>37021000</v>
      </c>
      <c r="G74" s="122">
        <f t="shared" si="45"/>
        <v>23692000</v>
      </c>
      <c r="H74" s="121">
        <f t="shared" si="45"/>
        <v>12433000</v>
      </c>
      <c r="I74" s="122">
        <f t="shared" si="45"/>
        <v>12447277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12433000</v>
      </c>
      <c r="Q74" s="122">
        <f>$I74      +$K74      +$M74      +$O74</f>
        <v>12447277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33.583641716863397</v>
      </c>
      <c r="U74" s="71">
        <f>IF($E71   =0,0,($Q71   /$E71 )*100)</f>
        <v>33.622206315334537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81850000</v>
      </c>
      <c r="C75" s="120">
        <f>SUM(C9:C16,C19:C25,C28:C31,C34,C37:C41,C44:C54,C57:C60,C63:C67,C71:C72)</f>
        <v>0</v>
      </c>
      <c r="D75" s="120"/>
      <c r="E75" s="120">
        <f>$B75      +$C75      +$D75</f>
        <v>81850000</v>
      </c>
      <c r="F75" s="121">
        <f t="shared" ref="F75:O75" si="46">SUM(F9:F16,F19:F25,F28:F31,F34,F37:F41,F44:F54,F57:F60,F63:F67,F71:F72)</f>
        <v>80973000</v>
      </c>
      <c r="G75" s="122">
        <f t="shared" si="46"/>
        <v>38406000</v>
      </c>
      <c r="H75" s="121">
        <f t="shared" si="46"/>
        <v>19287000</v>
      </c>
      <c r="I75" s="122">
        <f t="shared" si="46"/>
        <v>20734121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19287000</v>
      </c>
      <c r="Q75" s="122">
        <f>$I75      +$K75      +$M75      +$O75</f>
        <v>20734121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26.716996813963149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28.721597174123843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f1QHNYBFBJyBbObTsxRsgtWJ0KyK+y6h1znvWxExED11ZuaFqMQkR3A+6DRB+zBPGEE3u5Cv0VzMsyS/6EmWQ==" saltValue="7Md9cNeRzuyhG5KVUlGf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359000</v>
      </c>
      <c r="I10" s="110">
        <v>404541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359000</v>
      </c>
      <c r="Q10" s="110">
        <f t="shared" ref="Q10:Q17" si="2">$I10      +$K10      +$M10      +$O10</f>
        <v>404541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12.821428571428573</v>
      </c>
      <c r="U10" s="56">
        <f t="shared" ref="U10:U16" si="6">IF(($E10      =0),0,(($Q10      /$E10      )*100))</f>
        <v>14.447892857142858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49800000</v>
      </c>
      <c r="C17" s="111">
        <f>SUM(C9:C16)</f>
        <v>0</v>
      </c>
      <c r="D17" s="111"/>
      <c r="E17" s="111">
        <f t="shared" si="0"/>
        <v>49800000</v>
      </c>
      <c r="F17" s="112">
        <f t="shared" ref="F17:O17" si="7">SUM(F9:F16)</f>
        <v>49800000</v>
      </c>
      <c r="G17" s="113">
        <f t="shared" si="7"/>
        <v>2800000</v>
      </c>
      <c r="H17" s="112">
        <f t="shared" si="7"/>
        <v>359000</v>
      </c>
      <c r="I17" s="113">
        <f t="shared" si="7"/>
        <v>404541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359000</v>
      </c>
      <c r="Q17" s="113">
        <f t="shared" si="2"/>
        <v>404541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12.821428571428573</v>
      </c>
      <c r="U17" s="60">
        <f>IF((SUM($E9:$E14))=0,0,(Q17/(SUM($E9:$E14))*100))</f>
        <v>14.447892857142858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27416000</v>
      </c>
      <c r="C23" s="108"/>
      <c r="D23" s="108"/>
      <c r="E23" s="108">
        <f t="shared" si="8"/>
        <v>27416000</v>
      </c>
      <c r="F23" s="109">
        <v>27416000</v>
      </c>
      <c r="G23" s="110">
        <v>16449000</v>
      </c>
      <c r="H23" s="109"/>
      <c r="I23" s="110">
        <v>5318069</v>
      </c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5318069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19.397683834257368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27416000</v>
      </c>
      <c r="C26" s="111">
        <f>SUM(C19:C25)</f>
        <v>0</v>
      </c>
      <c r="D26" s="111"/>
      <c r="E26" s="111">
        <f t="shared" si="8"/>
        <v>27416000</v>
      </c>
      <c r="F26" s="112">
        <f t="shared" ref="F26:O26" si="15">SUM(F19:F25)</f>
        <v>27416000</v>
      </c>
      <c r="G26" s="113">
        <f t="shared" si="15"/>
        <v>16449000</v>
      </c>
      <c r="H26" s="112">
        <f t="shared" si="15"/>
        <v>0</v>
      </c>
      <c r="I26" s="113">
        <f t="shared" si="15"/>
        <v>5318069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5318069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19.397683834257368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3002000</v>
      </c>
      <c r="C34" s="108"/>
      <c r="D34" s="108"/>
      <c r="E34" s="108">
        <f>$B34      +$C34      +$D34</f>
        <v>3002000</v>
      </c>
      <c r="F34" s="109">
        <v>3002000</v>
      </c>
      <c r="G34" s="110">
        <v>751000</v>
      </c>
      <c r="H34" s="109">
        <v>682000</v>
      </c>
      <c r="I34" s="110">
        <v>905852</v>
      </c>
      <c r="J34" s="109"/>
      <c r="K34" s="110"/>
      <c r="L34" s="109"/>
      <c r="M34" s="110"/>
      <c r="N34" s="109"/>
      <c r="O34" s="110"/>
      <c r="P34" s="109">
        <f>$H34      +$J34      +$L34      +$N34</f>
        <v>682000</v>
      </c>
      <c r="Q34" s="110">
        <f>$I34      +$K34      +$M34      +$O34</f>
        <v>905852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22.718187874750168</v>
      </c>
      <c r="U34" s="56">
        <f>IF(($E34      =0),0,(($Q34      /$E34      )*100))</f>
        <v>30.174950033311127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3002000</v>
      </c>
      <c r="C35" s="111">
        <f>C34</f>
        <v>0</v>
      </c>
      <c r="D35" s="111"/>
      <c r="E35" s="111">
        <f>$B35      +$C35      +$D35</f>
        <v>3002000</v>
      </c>
      <c r="F35" s="112">
        <f t="shared" ref="F35:O35" si="17">F34</f>
        <v>3002000</v>
      </c>
      <c r="G35" s="113">
        <f t="shared" si="17"/>
        <v>751000</v>
      </c>
      <c r="H35" s="112">
        <f t="shared" si="17"/>
        <v>682000</v>
      </c>
      <c r="I35" s="113">
        <f t="shared" si="17"/>
        <v>905852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682000</v>
      </c>
      <c r="Q35" s="113">
        <f>$I35      +$K35      +$M35      +$O35</f>
        <v>905852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22.718187874750168</v>
      </c>
      <c r="U35" s="60">
        <f>IF($E35   =0,0,($Q35   /$E35   )*100)</f>
        <v>30.174950033311127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3129000</v>
      </c>
      <c r="C37" s="108"/>
      <c r="D37" s="108"/>
      <c r="E37" s="108">
        <f t="shared" ref="E37:E42" si="18">$B37      +$C37      +$D37</f>
        <v>3129000</v>
      </c>
      <c r="F37" s="109">
        <v>3129000</v>
      </c>
      <c r="G37" s="110">
        <v>1408000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23980000</v>
      </c>
      <c r="C38" s="108"/>
      <c r="D38" s="108"/>
      <c r="E38" s="108">
        <f t="shared" si="18"/>
        <v>23980000</v>
      </c>
      <c r="F38" s="109">
        <v>21803000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27109000</v>
      </c>
      <c r="C42" s="111">
        <f>SUM(C37:C41)</f>
        <v>0</v>
      </c>
      <c r="D42" s="111"/>
      <c r="E42" s="111">
        <f t="shared" si="18"/>
        <v>27109000</v>
      </c>
      <c r="F42" s="112">
        <f t="shared" ref="F42:O42" si="25">SUM(F37:F41)</f>
        <v>24932000</v>
      </c>
      <c r="G42" s="113">
        <f t="shared" si="25"/>
        <v>1408000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107327000</v>
      </c>
      <c r="C69" s="120">
        <f>SUM(C9:C16,C19:C25,C28:C31,C34,C37:C41,C44:C54,C57:C60,C63:C67)</f>
        <v>0</v>
      </c>
      <c r="D69" s="120"/>
      <c r="E69" s="120">
        <f t="shared" si="35"/>
        <v>107327000</v>
      </c>
      <c r="F69" s="121">
        <f t="shared" ref="F69:O69" si="43">SUM(F9:F16,F19:F25,F28:F31,F34,F37:F41,F44:F54,F57:F60,F63:F67)</f>
        <v>105150000</v>
      </c>
      <c r="G69" s="122">
        <f t="shared" si="43"/>
        <v>21408000</v>
      </c>
      <c r="H69" s="121">
        <f t="shared" si="43"/>
        <v>1041000</v>
      </c>
      <c r="I69" s="122">
        <f t="shared" si="43"/>
        <v>6628462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1041000</v>
      </c>
      <c r="Q69" s="122">
        <f t="shared" si="37"/>
        <v>6628462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2.8640603075907229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18.236613750790987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48097000</v>
      </c>
      <c r="C71" s="108"/>
      <c r="D71" s="108"/>
      <c r="E71" s="108">
        <f>$B71      +$C71      +$D71</f>
        <v>48097000</v>
      </c>
      <c r="F71" s="109">
        <v>48097000</v>
      </c>
      <c r="G71" s="110">
        <v>31516000</v>
      </c>
      <c r="H71" s="109">
        <v>27089000</v>
      </c>
      <c r="I71" s="110">
        <v>15434983</v>
      </c>
      <c r="J71" s="109"/>
      <c r="K71" s="110"/>
      <c r="L71" s="109"/>
      <c r="M71" s="110"/>
      <c r="N71" s="109"/>
      <c r="O71" s="110"/>
      <c r="P71" s="109">
        <f>$H71      +$J71      +$L71      +$N71</f>
        <v>27089000</v>
      </c>
      <c r="Q71" s="110">
        <f>$I71      +$K71      +$M71      +$O71</f>
        <v>15434983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56.321600099798317</v>
      </c>
      <c r="U71" s="56">
        <f>IF(($E71      =0),0,(($Q71      /$E71      )*100))</f>
        <v>32.091363286691475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48097000</v>
      </c>
      <c r="C73" s="117">
        <f>SUM(C71:C72)</f>
        <v>0</v>
      </c>
      <c r="D73" s="117"/>
      <c r="E73" s="117">
        <f>$B73      +$C73      +$D73</f>
        <v>48097000</v>
      </c>
      <c r="F73" s="118">
        <f t="shared" ref="F73:O73" si="44">SUM(F71:F72)</f>
        <v>48097000</v>
      </c>
      <c r="G73" s="119">
        <f t="shared" si="44"/>
        <v>31516000</v>
      </c>
      <c r="H73" s="118">
        <f t="shared" si="44"/>
        <v>27089000</v>
      </c>
      <c r="I73" s="119">
        <f t="shared" si="44"/>
        <v>15434983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27089000</v>
      </c>
      <c r="Q73" s="119">
        <f>$I73      +$K73      +$M73      +$O73</f>
        <v>15434983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56.321600099798317</v>
      </c>
      <c r="U73" s="65">
        <f>IF($E71   =0,0,($Q71   /$E71 )*100)</f>
        <v>32.091363286691475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48097000</v>
      </c>
      <c r="C74" s="120">
        <f>SUM(C71:C72)</f>
        <v>0</v>
      </c>
      <c r="D74" s="120"/>
      <c r="E74" s="120">
        <f>$B74      +$C74      +$D74</f>
        <v>48097000</v>
      </c>
      <c r="F74" s="121">
        <f t="shared" ref="F74:O74" si="45">SUM(F71:F72)</f>
        <v>48097000</v>
      </c>
      <c r="G74" s="122">
        <f t="shared" si="45"/>
        <v>31516000</v>
      </c>
      <c r="H74" s="121">
        <f t="shared" si="45"/>
        <v>27089000</v>
      </c>
      <c r="I74" s="122">
        <f t="shared" si="45"/>
        <v>15434983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27089000</v>
      </c>
      <c r="Q74" s="122">
        <f>$I74      +$K74      +$M74      +$O74</f>
        <v>15434983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56.321600099798317</v>
      </c>
      <c r="U74" s="71">
        <f>IF($E71   =0,0,($Q71   /$E71 )*100)</f>
        <v>32.091363286691475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155424000</v>
      </c>
      <c r="C75" s="120">
        <f>SUM(C9:C16,C19:C25,C28:C31,C34,C37:C41,C44:C54,C57:C60,C63:C67,C71:C72)</f>
        <v>0</v>
      </c>
      <c r="D75" s="120"/>
      <c r="E75" s="120">
        <f>$B75      +$C75      +$D75</f>
        <v>155424000</v>
      </c>
      <c r="F75" s="121">
        <f t="shared" ref="F75:O75" si="46">SUM(F9:F16,F19:F25,F28:F31,F34,F37:F41,F44:F54,F57:F60,F63:F67,F71:F72)</f>
        <v>153247000</v>
      </c>
      <c r="G75" s="122">
        <f t="shared" si="46"/>
        <v>52924000</v>
      </c>
      <c r="H75" s="121">
        <f t="shared" si="46"/>
        <v>28130000</v>
      </c>
      <c r="I75" s="122">
        <f t="shared" si="46"/>
        <v>22063445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28130000</v>
      </c>
      <c r="Q75" s="122">
        <f>$I75      +$K75      +$M75      +$O75</f>
        <v>22063445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33.312017431670697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26.12790133105964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VmhBYvCiIxNyjNdyXEY9kvR4KQCcErZDYz7cTqNY8TGFI4p+3S0yabwu/AQd09bH/UvbRe0Dzm9e7CED4D7DQ==" saltValue="2PfBuM0UTqxhBCO6IRKO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131000</v>
      </c>
      <c r="I10" s="110">
        <v>129561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131000</v>
      </c>
      <c r="Q10" s="110">
        <f t="shared" ref="Q10:Q17" si="2">$I10      +$K10      +$M10      +$O10</f>
        <v>129561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5.0384615384615383</v>
      </c>
      <c r="U10" s="56">
        <f t="shared" ref="U10:U16" si="6">IF(($E10      =0),0,(($Q10      /$E10      )*100))</f>
        <v>4.9831153846153846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131000</v>
      </c>
      <c r="I17" s="113">
        <f t="shared" si="7"/>
        <v>129561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131000</v>
      </c>
      <c r="Q17" s="113">
        <f t="shared" si="2"/>
        <v>129561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5.0384615384615383</v>
      </c>
      <c r="U17" s="60">
        <f>IF((SUM($E9:$E14))=0,0,(Q17/(SUM($E9:$E14))*100))</f>
        <v>4.9831153846153846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20000000</v>
      </c>
      <c r="D22" s="108"/>
      <c r="E22" s="108">
        <f t="shared" si="8"/>
        <v>20000000</v>
      </c>
      <c r="F22" s="109">
        <v>20000000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20000000</v>
      </c>
      <c r="D26" s="111"/>
      <c r="E26" s="111">
        <f t="shared" si="8"/>
        <v>20000000</v>
      </c>
      <c r="F26" s="112">
        <f t="shared" ref="F26:O26" si="15">SUM(F19:F25)</f>
        <v>20000000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3445000</v>
      </c>
      <c r="C31" s="108"/>
      <c r="D31" s="108"/>
      <c r="E31" s="108">
        <f>$B31      +$C31      +$D31</f>
        <v>3445000</v>
      </c>
      <c r="F31" s="109">
        <v>3445000</v>
      </c>
      <c r="G31" s="110">
        <v>2412000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3445000</v>
      </c>
      <c r="C32" s="111">
        <f>SUM(C28:C31)</f>
        <v>0</v>
      </c>
      <c r="D32" s="111"/>
      <c r="E32" s="111">
        <f>$B32      +$C32      +$D32</f>
        <v>3445000</v>
      </c>
      <c r="F32" s="112">
        <f t="shared" ref="F32:O32" si="16">SUM(F28:F31)</f>
        <v>3445000</v>
      </c>
      <c r="G32" s="113">
        <f t="shared" si="16"/>
        <v>2412000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1513000</v>
      </c>
      <c r="C34" s="108"/>
      <c r="D34" s="108"/>
      <c r="E34" s="108">
        <f>$B34      +$C34      +$D34</f>
        <v>1513000</v>
      </c>
      <c r="F34" s="109">
        <v>1513000</v>
      </c>
      <c r="G34" s="110">
        <v>378000</v>
      </c>
      <c r="H34" s="109">
        <v>378000</v>
      </c>
      <c r="I34" s="110">
        <v>476260</v>
      </c>
      <c r="J34" s="109"/>
      <c r="K34" s="110"/>
      <c r="L34" s="109"/>
      <c r="M34" s="110"/>
      <c r="N34" s="109"/>
      <c r="O34" s="110"/>
      <c r="P34" s="109">
        <f>$H34      +$J34      +$L34      +$N34</f>
        <v>378000</v>
      </c>
      <c r="Q34" s="110">
        <f>$I34      +$K34      +$M34      +$O34</f>
        <v>476260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24.98347653668209</v>
      </c>
      <c r="U34" s="56">
        <f>IF(($E34      =0),0,(($Q34      /$E34      )*100))</f>
        <v>31.477858559153997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1513000</v>
      </c>
      <c r="C35" s="111">
        <f>C34</f>
        <v>0</v>
      </c>
      <c r="D35" s="111"/>
      <c r="E35" s="111">
        <f>$B35      +$C35      +$D35</f>
        <v>1513000</v>
      </c>
      <c r="F35" s="112">
        <f t="shared" ref="F35:O35" si="17">F34</f>
        <v>1513000</v>
      </c>
      <c r="G35" s="113">
        <f t="shared" si="17"/>
        <v>378000</v>
      </c>
      <c r="H35" s="112">
        <f t="shared" si="17"/>
        <v>378000</v>
      </c>
      <c r="I35" s="113">
        <f t="shared" si="17"/>
        <v>476260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378000</v>
      </c>
      <c r="Q35" s="113">
        <f>$I35      +$K35      +$M35      +$O35</f>
        <v>476260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24.98347653668209</v>
      </c>
      <c r="U35" s="60">
        <f>IF($E35   =0,0,($Q35   /$E35   )*100)</f>
        <v>31.477858559153997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89000000</v>
      </c>
      <c r="C46" s="108"/>
      <c r="D46" s="108"/>
      <c r="E46" s="108">
        <f t="shared" si="26"/>
        <v>89000000</v>
      </c>
      <c r="F46" s="109">
        <v>89000000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99616000</v>
      </c>
      <c r="C53" s="108"/>
      <c r="D53" s="108"/>
      <c r="E53" s="108">
        <f t="shared" si="26"/>
        <v>99616000</v>
      </c>
      <c r="F53" s="109">
        <v>99616000</v>
      </c>
      <c r="G53" s="110">
        <v>24861000</v>
      </c>
      <c r="H53" s="109">
        <v>14669000</v>
      </c>
      <c r="I53" s="110">
        <v>13528278</v>
      </c>
      <c r="J53" s="109"/>
      <c r="K53" s="110"/>
      <c r="L53" s="109"/>
      <c r="M53" s="110"/>
      <c r="N53" s="109"/>
      <c r="O53" s="110"/>
      <c r="P53" s="109">
        <f t="shared" si="27"/>
        <v>14669000</v>
      </c>
      <c r="Q53" s="110">
        <f t="shared" si="28"/>
        <v>13528278</v>
      </c>
      <c r="R53" s="54">
        <f t="shared" si="29"/>
        <v>0</v>
      </c>
      <c r="S53" s="55">
        <f t="shared" si="30"/>
        <v>0</v>
      </c>
      <c r="T53" s="54">
        <f t="shared" si="31"/>
        <v>14.725546097012529</v>
      </c>
      <c r="U53" s="56">
        <f t="shared" si="32"/>
        <v>13.580426839062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188616000</v>
      </c>
      <c r="C55" s="111">
        <f>SUM(C44:C54)</f>
        <v>0</v>
      </c>
      <c r="D55" s="111"/>
      <c r="E55" s="111">
        <f t="shared" si="26"/>
        <v>188616000</v>
      </c>
      <c r="F55" s="112">
        <f t="shared" ref="F55:O55" si="33">SUM(F44:F54)</f>
        <v>188616000</v>
      </c>
      <c r="G55" s="113">
        <f t="shared" si="33"/>
        <v>24861000</v>
      </c>
      <c r="H55" s="112">
        <f t="shared" si="33"/>
        <v>14669000</v>
      </c>
      <c r="I55" s="113">
        <f t="shared" si="33"/>
        <v>13528278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14669000</v>
      </c>
      <c r="Q55" s="113">
        <f t="shared" si="28"/>
        <v>13528278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14.725546097012529</v>
      </c>
      <c r="U55" s="60">
        <f>IF((+$E45+$E47+$E49+$E50+$E53) =0,0,(Q55   /(+$E45+$E47+$E49+$E50+$E53) )*100)</f>
        <v>13.580426839062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196174000</v>
      </c>
      <c r="C69" s="120">
        <f>SUM(C9:C16,C19:C25,C28:C31,C34,C37:C41,C44:C54,C57:C60,C63:C67)</f>
        <v>20000000</v>
      </c>
      <c r="D69" s="120"/>
      <c r="E69" s="120">
        <f t="shared" si="35"/>
        <v>216174000</v>
      </c>
      <c r="F69" s="121">
        <f t="shared" ref="F69:O69" si="43">SUM(F9:F16,F19:F25,F28:F31,F34,F37:F41,F44:F54,F57:F60,F63:F67)</f>
        <v>216174000</v>
      </c>
      <c r="G69" s="122">
        <f t="shared" si="43"/>
        <v>30251000</v>
      </c>
      <c r="H69" s="121">
        <f t="shared" si="43"/>
        <v>15178000</v>
      </c>
      <c r="I69" s="122">
        <f t="shared" si="43"/>
        <v>14134099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15178000</v>
      </c>
      <c r="Q69" s="122">
        <f t="shared" si="37"/>
        <v>14134099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11.934829446270465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11.113984776762546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383204000</v>
      </c>
      <c r="C71" s="108"/>
      <c r="D71" s="108"/>
      <c r="E71" s="108">
        <f>$B71      +$C71      +$D71</f>
        <v>383204000</v>
      </c>
      <c r="F71" s="109">
        <v>383204000</v>
      </c>
      <c r="G71" s="110">
        <v>247250000</v>
      </c>
      <c r="H71" s="109">
        <v>152856000</v>
      </c>
      <c r="I71" s="110">
        <v>158610815</v>
      </c>
      <c r="J71" s="109"/>
      <c r="K71" s="110"/>
      <c r="L71" s="109"/>
      <c r="M71" s="110"/>
      <c r="N71" s="109"/>
      <c r="O71" s="110"/>
      <c r="P71" s="109">
        <f>$H71      +$J71      +$L71      +$N71</f>
        <v>152856000</v>
      </c>
      <c r="Q71" s="110">
        <f>$I71      +$K71      +$M71      +$O71</f>
        <v>158610815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39.888936441164496</v>
      </c>
      <c r="U71" s="56">
        <f>IF(($E71      =0),0,(($Q71      /$E71      )*100))</f>
        <v>41.390699209820362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128469000</v>
      </c>
      <c r="C72" s="108"/>
      <c r="D72" s="108"/>
      <c r="E72" s="108">
        <f>$B72      +$C72      +$D72</f>
        <v>128469000</v>
      </c>
      <c r="F72" s="109">
        <v>128469000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511673000</v>
      </c>
      <c r="C73" s="117">
        <f>SUM(C71:C72)</f>
        <v>0</v>
      </c>
      <c r="D73" s="117"/>
      <c r="E73" s="117">
        <f>$B73      +$C73      +$D73</f>
        <v>511673000</v>
      </c>
      <c r="F73" s="118">
        <f t="shared" ref="F73:O73" si="44">SUM(F71:F72)</f>
        <v>511673000</v>
      </c>
      <c r="G73" s="119">
        <f t="shared" si="44"/>
        <v>247250000</v>
      </c>
      <c r="H73" s="118">
        <f t="shared" si="44"/>
        <v>152856000</v>
      </c>
      <c r="I73" s="119">
        <f t="shared" si="44"/>
        <v>158610815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152856000</v>
      </c>
      <c r="Q73" s="119">
        <f>$I73      +$K73      +$M73      +$O73</f>
        <v>158610815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39.888936441164496</v>
      </c>
      <c r="U73" s="65">
        <f>IF($E71   =0,0,($Q71   /$E71 )*100)</f>
        <v>41.390699209820362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511673000</v>
      </c>
      <c r="C74" s="120">
        <f>SUM(C71:C72)</f>
        <v>0</v>
      </c>
      <c r="D74" s="120"/>
      <c r="E74" s="120">
        <f>$B74      +$C74      +$D74</f>
        <v>511673000</v>
      </c>
      <c r="F74" s="121">
        <f t="shared" ref="F74:O74" si="45">SUM(F71:F72)</f>
        <v>511673000</v>
      </c>
      <c r="G74" s="122">
        <f t="shared" si="45"/>
        <v>247250000</v>
      </c>
      <c r="H74" s="121">
        <f t="shared" si="45"/>
        <v>152856000</v>
      </c>
      <c r="I74" s="122">
        <f t="shared" si="45"/>
        <v>158610815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152856000</v>
      </c>
      <c r="Q74" s="122">
        <f>$I74      +$K74      +$M74      +$O74</f>
        <v>158610815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39.888936441164496</v>
      </c>
      <c r="U74" s="71">
        <f>IF($E71   =0,0,($Q71   /$E71 )*100)</f>
        <v>41.390699209820362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707847000</v>
      </c>
      <c r="C75" s="120">
        <f>SUM(C9:C16,C19:C25,C28:C31,C34,C37:C41,C44:C54,C57:C60,C63:C67,C71:C72)</f>
        <v>20000000</v>
      </c>
      <c r="D75" s="120"/>
      <c r="E75" s="120">
        <f>$B75      +$C75      +$D75</f>
        <v>727847000</v>
      </c>
      <c r="F75" s="121">
        <f t="shared" ref="F75:O75" si="46">SUM(F9:F16,F19:F25,F28:F31,F34,F37:F41,F44:F54,F57:F60,F63:F67,F71:F72)</f>
        <v>727847000</v>
      </c>
      <c r="G75" s="122">
        <f t="shared" si="46"/>
        <v>277501000</v>
      </c>
      <c r="H75" s="121">
        <f t="shared" si="46"/>
        <v>168034000</v>
      </c>
      <c r="I75" s="122">
        <f t="shared" si="46"/>
        <v>172744914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168034000</v>
      </c>
      <c r="Q75" s="122">
        <f>$I75      +$K75      +$M75      +$O75</f>
        <v>172744914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32.923441057412347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33.846465560819624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RD45AvXTyBHNE9IFaovHzwci5xEJ7fY1F/JDVhQjWqTzr3qlbNLyFZmJhV42y2g6lwTrZSr01YBEDz1noJloA==" saltValue="ZmmvLwah0qoCZb9KYP6D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131000</v>
      </c>
      <c r="I10" s="110">
        <v>131682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131000</v>
      </c>
      <c r="Q10" s="110">
        <f t="shared" ref="Q10:Q17" si="2">$I10      +$K10      +$M10      +$O10</f>
        <v>131682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4.3666666666666663</v>
      </c>
      <c r="U10" s="56">
        <f t="shared" ref="U10:U16" si="6">IF(($E10      =0),0,(($Q10      /$E10      )*100))</f>
        <v>4.3894000000000002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131000</v>
      </c>
      <c r="I17" s="113">
        <f t="shared" si="7"/>
        <v>131682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131000</v>
      </c>
      <c r="Q17" s="113">
        <f t="shared" si="2"/>
        <v>131682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4.3666666666666663</v>
      </c>
      <c r="U17" s="60">
        <f>IF((SUM($E9:$E14))=0,0,(Q17/(SUM($E9:$E14))*100))</f>
        <v>4.3894000000000002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8429000</v>
      </c>
      <c r="C23" s="108"/>
      <c r="D23" s="108"/>
      <c r="E23" s="108">
        <f t="shared" si="8"/>
        <v>8429000</v>
      </c>
      <c r="F23" s="109">
        <v>8429000</v>
      </c>
      <c r="G23" s="110">
        <v>2528000</v>
      </c>
      <c r="H23" s="109"/>
      <c r="I23" s="110">
        <v>1147971</v>
      </c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1147971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13.619302408352119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8429000</v>
      </c>
      <c r="C26" s="111">
        <f>SUM(C19:C25)</f>
        <v>0</v>
      </c>
      <c r="D26" s="111"/>
      <c r="E26" s="111">
        <f t="shared" si="8"/>
        <v>8429000</v>
      </c>
      <c r="F26" s="112">
        <f t="shared" ref="F26:O26" si="15">SUM(F19:F25)</f>
        <v>8429000</v>
      </c>
      <c r="G26" s="113">
        <f t="shared" si="15"/>
        <v>2528000</v>
      </c>
      <c r="H26" s="112">
        <f t="shared" si="15"/>
        <v>0</v>
      </c>
      <c r="I26" s="113">
        <f t="shared" si="15"/>
        <v>1147971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1147971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13.619302408352119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2294000</v>
      </c>
      <c r="C34" s="108"/>
      <c r="D34" s="108"/>
      <c r="E34" s="108">
        <f>$B34      +$C34      +$D34</f>
        <v>2294000</v>
      </c>
      <c r="F34" s="109">
        <v>2294000</v>
      </c>
      <c r="G34" s="110">
        <v>574000</v>
      </c>
      <c r="H34" s="109">
        <v>574000</v>
      </c>
      <c r="I34" s="110">
        <v>2164013</v>
      </c>
      <c r="J34" s="109"/>
      <c r="K34" s="110"/>
      <c r="L34" s="109"/>
      <c r="M34" s="110"/>
      <c r="N34" s="109"/>
      <c r="O34" s="110"/>
      <c r="P34" s="109">
        <f>$H34      +$J34      +$L34      +$N34</f>
        <v>574000</v>
      </c>
      <c r="Q34" s="110">
        <f>$I34      +$K34      +$M34      +$O34</f>
        <v>2164013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25.021795989537924</v>
      </c>
      <c r="U34" s="56">
        <f>IF(($E34      =0),0,(($Q34      /$E34      )*100))</f>
        <v>94.333609415867485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2294000</v>
      </c>
      <c r="C35" s="111">
        <f>C34</f>
        <v>0</v>
      </c>
      <c r="D35" s="111"/>
      <c r="E35" s="111">
        <f>$B35      +$C35      +$D35</f>
        <v>2294000</v>
      </c>
      <c r="F35" s="112">
        <f t="shared" ref="F35:O35" si="17">F34</f>
        <v>2294000</v>
      </c>
      <c r="G35" s="113">
        <f t="shared" si="17"/>
        <v>574000</v>
      </c>
      <c r="H35" s="112">
        <f t="shared" si="17"/>
        <v>574000</v>
      </c>
      <c r="I35" s="113">
        <f t="shared" si="17"/>
        <v>2164013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574000</v>
      </c>
      <c r="Q35" s="113">
        <f>$I35      +$K35      +$M35      +$O35</f>
        <v>2164013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25.021795989537924</v>
      </c>
      <c r="U35" s="60">
        <f>IF($E35   =0,0,($Q35   /$E35   )*100)</f>
        <v>94.333609415867485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13723000</v>
      </c>
      <c r="C69" s="120">
        <f>SUM(C9:C16,C19:C25,C28:C31,C34,C37:C41,C44:C54,C57:C60,C63:C67)</f>
        <v>0</v>
      </c>
      <c r="D69" s="120"/>
      <c r="E69" s="120">
        <f t="shared" si="35"/>
        <v>13723000</v>
      </c>
      <c r="F69" s="121">
        <f t="shared" ref="F69:O69" si="43">SUM(F9:F16,F19:F25,F28:F31,F34,F37:F41,F44:F54,F57:F60,F63:F67)</f>
        <v>13723000</v>
      </c>
      <c r="G69" s="122">
        <f t="shared" si="43"/>
        <v>6102000</v>
      </c>
      <c r="H69" s="121">
        <f t="shared" si="43"/>
        <v>705000</v>
      </c>
      <c r="I69" s="122">
        <f t="shared" si="43"/>
        <v>3443666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705000</v>
      </c>
      <c r="Q69" s="122">
        <f t="shared" si="37"/>
        <v>3443666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5.1373606354295704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25.094119361655615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24005000</v>
      </c>
      <c r="C71" s="108"/>
      <c r="D71" s="108"/>
      <c r="E71" s="108">
        <f>$B71      +$C71      +$D71</f>
        <v>24005000</v>
      </c>
      <c r="F71" s="109">
        <v>24005000</v>
      </c>
      <c r="G71" s="110">
        <v>15682000</v>
      </c>
      <c r="H71" s="109">
        <v>7061000</v>
      </c>
      <c r="I71" s="110">
        <v>6424764</v>
      </c>
      <c r="J71" s="109"/>
      <c r="K71" s="110"/>
      <c r="L71" s="109"/>
      <c r="M71" s="110"/>
      <c r="N71" s="109"/>
      <c r="O71" s="110"/>
      <c r="P71" s="109">
        <f>$H71      +$J71      +$L71      +$N71</f>
        <v>7061000</v>
      </c>
      <c r="Q71" s="110">
        <f>$I71      +$K71      +$M71      +$O71</f>
        <v>6424764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29.414705269735471</v>
      </c>
      <c r="U71" s="56">
        <f>IF(($E71      =0),0,(($Q71      /$E71      )*100))</f>
        <v>26.76427410956051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24005000</v>
      </c>
      <c r="C73" s="117">
        <f>SUM(C71:C72)</f>
        <v>0</v>
      </c>
      <c r="D73" s="117"/>
      <c r="E73" s="117">
        <f>$B73      +$C73      +$D73</f>
        <v>24005000</v>
      </c>
      <c r="F73" s="118">
        <f t="shared" ref="F73:O73" si="44">SUM(F71:F72)</f>
        <v>24005000</v>
      </c>
      <c r="G73" s="119">
        <f t="shared" si="44"/>
        <v>15682000</v>
      </c>
      <c r="H73" s="118">
        <f t="shared" si="44"/>
        <v>7061000</v>
      </c>
      <c r="I73" s="119">
        <f t="shared" si="44"/>
        <v>6424764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7061000</v>
      </c>
      <c r="Q73" s="119">
        <f>$I73      +$K73      +$M73      +$O73</f>
        <v>6424764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29.414705269735471</v>
      </c>
      <c r="U73" s="65">
        <f>IF($E71   =0,0,($Q71   /$E71 )*100)</f>
        <v>26.76427410956051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24005000</v>
      </c>
      <c r="C74" s="120">
        <f>SUM(C71:C72)</f>
        <v>0</v>
      </c>
      <c r="D74" s="120"/>
      <c r="E74" s="120">
        <f>$B74      +$C74      +$D74</f>
        <v>24005000</v>
      </c>
      <c r="F74" s="121">
        <f t="shared" ref="F74:O74" si="45">SUM(F71:F72)</f>
        <v>24005000</v>
      </c>
      <c r="G74" s="122">
        <f t="shared" si="45"/>
        <v>15682000</v>
      </c>
      <c r="H74" s="121">
        <f t="shared" si="45"/>
        <v>7061000</v>
      </c>
      <c r="I74" s="122">
        <f t="shared" si="45"/>
        <v>6424764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7061000</v>
      </c>
      <c r="Q74" s="122">
        <f>$I74      +$K74      +$M74      +$O74</f>
        <v>6424764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29.414705269735471</v>
      </c>
      <c r="U74" s="71">
        <f>IF($E71   =0,0,($Q71   /$E71 )*100)</f>
        <v>26.76427410956051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37728000</v>
      </c>
      <c r="C75" s="120">
        <f>SUM(C9:C16,C19:C25,C28:C31,C34,C37:C41,C44:C54,C57:C60,C63:C67,C71:C72)</f>
        <v>0</v>
      </c>
      <c r="D75" s="120"/>
      <c r="E75" s="120">
        <f>$B75      +$C75      +$D75</f>
        <v>37728000</v>
      </c>
      <c r="F75" s="121">
        <f t="shared" ref="F75:O75" si="46">SUM(F9:F16,F19:F25,F28:F31,F34,F37:F41,F44:F54,F57:F60,F63:F67,F71:F72)</f>
        <v>37728000</v>
      </c>
      <c r="G75" s="122">
        <f t="shared" si="46"/>
        <v>21784000</v>
      </c>
      <c r="H75" s="121">
        <f t="shared" si="46"/>
        <v>7766000</v>
      </c>
      <c r="I75" s="122">
        <f t="shared" si="46"/>
        <v>9868430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7766000</v>
      </c>
      <c r="Q75" s="122">
        <f>$I75      +$K75      +$M75      +$O75</f>
        <v>9868430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20.584181509754028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26.156780110262932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APnH+WI8eVSMVu9oO5/bJXqk+uWWEXbJ8LHL5L8bQQbKik5nBOe297PiRXlJoYSgX0T02zew5BRahyslsv+AA==" saltValue="AUpyBW9gYoGGkuUghNEy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185000</v>
      </c>
      <c r="I10" s="110">
        <v>118999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185000</v>
      </c>
      <c r="Q10" s="110">
        <f t="shared" ref="Q10:Q17" si="2">$I10      +$K10      +$M10      +$O10</f>
        <v>118999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18.5</v>
      </c>
      <c r="U10" s="56">
        <f t="shared" ref="U10:U16" si="6">IF(($E10      =0),0,(($Q10      /$E10      )*100))</f>
        <v>11.899899999999999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9000000</v>
      </c>
      <c r="C11" s="108"/>
      <c r="D11" s="108"/>
      <c r="E11" s="108">
        <f t="shared" si="0"/>
        <v>9000000</v>
      </c>
      <c r="F11" s="109">
        <v>9000000</v>
      </c>
      <c r="G11" s="110">
        <v>6000000</v>
      </c>
      <c r="H11" s="109">
        <v>1916000</v>
      </c>
      <c r="I11" s="110">
        <v>1035143</v>
      </c>
      <c r="J11" s="109"/>
      <c r="K11" s="110"/>
      <c r="L11" s="109"/>
      <c r="M11" s="110"/>
      <c r="N11" s="109"/>
      <c r="O11" s="110"/>
      <c r="P11" s="109">
        <f t="shared" si="1"/>
        <v>1916000</v>
      </c>
      <c r="Q11" s="110">
        <f t="shared" si="2"/>
        <v>1035143</v>
      </c>
      <c r="R11" s="54">
        <f t="shared" si="3"/>
        <v>0</v>
      </c>
      <c r="S11" s="55">
        <f t="shared" si="4"/>
        <v>0</v>
      </c>
      <c r="T11" s="54">
        <f t="shared" si="5"/>
        <v>21.288888888888888</v>
      </c>
      <c r="U11" s="56">
        <f t="shared" si="6"/>
        <v>11.50158888888889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48500000</v>
      </c>
      <c r="C13" s="108"/>
      <c r="D13" s="108"/>
      <c r="E13" s="108">
        <f t="shared" si="0"/>
        <v>48500000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61500000</v>
      </c>
      <c r="C17" s="111">
        <f>SUM(C9:C16)</f>
        <v>0</v>
      </c>
      <c r="D17" s="111"/>
      <c r="E17" s="111">
        <f t="shared" si="0"/>
        <v>61500000</v>
      </c>
      <c r="F17" s="112">
        <f t="shared" ref="F17:O17" si="7">SUM(F9:F16)</f>
        <v>13000000</v>
      </c>
      <c r="G17" s="113">
        <f t="shared" si="7"/>
        <v>7000000</v>
      </c>
      <c r="H17" s="112">
        <f t="shared" si="7"/>
        <v>2101000</v>
      </c>
      <c r="I17" s="113">
        <f t="shared" si="7"/>
        <v>1154142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2101000</v>
      </c>
      <c r="Q17" s="113">
        <f t="shared" si="2"/>
        <v>1154142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3.5914529914529916</v>
      </c>
      <c r="U17" s="60">
        <f>IF((SUM($E9:$E14))=0,0,(Q17/(SUM($E9:$E14))*100))</f>
        <v>1.9728923076923077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2434000</v>
      </c>
      <c r="C34" s="108"/>
      <c r="D34" s="108"/>
      <c r="E34" s="108">
        <f>$B34      +$C34      +$D34</f>
        <v>2434000</v>
      </c>
      <c r="F34" s="109">
        <v>2434000</v>
      </c>
      <c r="G34" s="110">
        <v>609000</v>
      </c>
      <c r="H34" s="109">
        <v>609000</v>
      </c>
      <c r="I34" s="110">
        <v>848754</v>
      </c>
      <c r="J34" s="109"/>
      <c r="K34" s="110"/>
      <c r="L34" s="109"/>
      <c r="M34" s="110"/>
      <c r="N34" s="109"/>
      <c r="O34" s="110"/>
      <c r="P34" s="109">
        <f>$H34      +$J34      +$L34      +$N34</f>
        <v>609000</v>
      </c>
      <c r="Q34" s="110">
        <f>$I34      +$K34      +$M34      +$O34</f>
        <v>848754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25.020542317173376</v>
      </c>
      <c r="U34" s="56">
        <f>IF(($E34      =0),0,(($Q34      /$E34      )*100))</f>
        <v>34.870747740345109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2434000</v>
      </c>
      <c r="C35" s="111">
        <f>C34</f>
        <v>0</v>
      </c>
      <c r="D35" s="111"/>
      <c r="E35" s="111">
        <f>$B35      +$C35      +$D35</f>
        <v>2434000</v>
      </c>
      <c r="F35" s="112">
        <f t="shared" ref="F35:O35" si="17">F34</f>
        <v>2434000</v>
      </c>
      <c r="G35" s="113">
        <f t="shared" si="17"/>
        <v>609000</v>
      </c>
      <c r="H35" s="112">
        <f t="shared" si="17"/>
        <v>609000</v>
      </c>
      <c r="I35" s="113">
        <f t="shared" si="17"/>
        <v>848754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609000</v>
      </c>
      <c r="Q35" s="113">
        <f>$I35      +$K35      +$M35      +$O35</f>
        <v>848754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25.020542317173376</v>
      </c>
      <c r="U35" s="60">
        <f>IF($E35   =0,0,($Q35   /$E35   )*100)</f>
        <v>34.870747740345109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34240000</v>
      </c>
      <c r="C38" s="108"/>
      <c r="D38" s="108"/>
      <c r="E38" s="108">
        <f t="shared" si="18"/>
        <v>34240000</v>
      </c>
      <c r="F38" s="109">
        <v>31131000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34240000</v>
      </c>
      <c r="C42" s="111">
        <f>SUM(C37:C41)</f>
        <v>0</v>
      </c>
      <c r="D42" s="111"/>
      <c r="E42" s="111">
        <f t="shared" si="18"/>
        <v>34240000</v>
      </c>
      <c r="F42" s="112">
        <f t="shared" ref="F42:O42" si="25">SUM(F37:F41)</f>
        <v>31131000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318358000</v>
      </c>
      <c r="C67" s="108"/>
      <c r="D67" s="108"/>
      <c r="E67" s="108">
        <f t="shared" si="35"/>
        <v>318358000</v>
      </c>
      <c r="F67" s="109">
        <v>318358000</v>
      </c>
      <c r="G67" s="110">
        <v>111875000</v>
      </c>
      <c r="H67" s="109">
        <v>35542000</v>
      </c>
      <c r="I67" s="110">
        <v>13804605</v>
      </c>
      <c r="J67" s="109"/>
      <c r="K67" s="110"/>
      <c r="L67" s="109"/>
      <c r="M67" s="110"/>
      <c r="N67" s="109"/>
      <c r="O67" s="110"/>
      <c r="P67" s="109">
        <f t="shared" si="36"/>
        <v>35542000</v>
      </c>
      <c r="Q67" s="110">
        <f t="shared" si="37"/>
        <v>13804605</v>
      </c>
      <c r="R67" s="54">
        <f t="shared" si="38"/>
        <v>0</v>
      </c>
      <c r="S67" s="55">
        <f t="shared" si="39"/>
        <v>0</v>
      </c>
      <c r="T67" s="54">
        <f t="shared" si="40"/>
        <v>11.164161101652855</v>
      </c>
      <c r="U67" s="56">
        <f t="shared" si="41"/>
        <v>4.3361891329886477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318358000</v>
      </c>
      <c r="C68" s="111">
        <f>SUM(C63:C67)</f>
        <v>0</v>
      </c>
      <c r="D68" s="111"/>
      <c r="E68" s="111">
        <f t="shared" si="35"/>
        <v>318358000</v>
      </c>
      <c r="F68" s="112">
        <f t="shared" ref="F68:O68" si="42">SUM(F63:F67)</f>
        <v>318358000</v>
      </c>
      <c r="G68" s="113">
        <f t="shared" si="42"/>
        <v>111875000</v>
      </c>
      <c r="H68" s="112">
        <f t="shared" si="42"/>
        <v>35542000</v>
      </c>
      <c r="I68" s="113">
        <f t="shared" si="42"/>
        <v>13804605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35542000</v>
      </c>
      <c r="Q68" s="113">
        <f t="shared" si="37"/>
        <v>13804605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11.164161101652855</v>
      </c>
      <c r="U68" s="60">
        <f>IF((+$E63+$E65+$E67) =0,0,(Q68  /(+$E63+$E65+$E67) )*100)</f>
        <v>4.3361891329886477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416532000</v>
      </c>
      <c r="C69" s="120">
        <f>SUM(C9:C16,C19:C25,C28:C31,C34,C37:C41,C44:C54,C57:C60,C63:C67)</f>
        <v>0</v>
      </c>
      <c r="D69" s="120"/>
      <c r="E69" s="120">
        <f t="shared" si="35"/>
        <v>416532000</v>
      </c>
      <c r="F69" s="121">
        <f t="shared" ref="F69:O69" si="43">SUM(F9:F16,F19:F25,F28:F31,F34,F37:F41,F44:F54,F57:F60,F63:F67)</f>
        <v>364923000</v>
      </c>
      <c r="G69" s="122">
        <f t="shared" si="43"/>
        <v>119484000</v>
      </c>
      <c r="H69" s="121">
        <f t="shared" si="43"/>
        <v>38252000</v>
      </c>
      <c r="I69" s="122">
        <f t="shared" si="43"/>
        <v>15807501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38252000</v>
      </c>
      <c r="Q69" s="122">
        <f t="shared" si="37"/>
        <v>15807501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10.085105934214273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4.1676336437362247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416532000</v>
      </c>
      <c r="C75" s="120">
        <f>SUM(C9:C16,C19:C25,C28:C31,C34,C37:C41,C44:C54,C57:C60,C63:C67,C71:C72)</f>
        <v>0</v>
      </c>
      <c r="D75" s="120"/>
      <c r="E75" s="120">
        <f>$B75      +$C75      +$D75</f>
        <v>416532000</v>
      </c>
      <c r="F75" s="121">
        <f t="shared" ref="F75:O75" si="46">SUM(F9:F16,F19:F25,F28:F31,F34,F37:F41,F44:F54,F57:F60,F63:F67,F71:F72)</f>
        <v>364923000</v>
      </c>
      <c r="G75" s="122">
        <f t="shared" si="46"/>
        <v>119484000</v>
      </c>
      <c r="H75" s="121">
        <f t="shared" si="46"/>
        <v>38252000</v>
      </c>
      <c r="I75" s="122">
        <f t="shared" si="46"/>
        <v>15807501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38252000</v>
      </c>
      <c r="Q75" s="122">
        <f>$I75      +$K75      +$M75      +$O75</f>
        <v>15807501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10.085105934214273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4.1676336437362247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4pYJDCAR/A/46kOwsViXHCQ1C8fqPrIvwc4OF6EBo13Dgml+OM6J/lIL2YWcR3jAg6UqlOGZ+8ymVUT8CacnA==" saltValue="2tbROfCCd5hFtmKUBEVj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2100000</v>
      </c>
      <c r="C10" s="108"/>
      <c r="D10" s="108"/>
      <c r="E10" s="108">
        <f t="shared" ref="E10:E17" si="0">$B10      +$C10      +$D10</f>
        <v>2100000</v>
      </c>
      <c r="F10" s="109">
        <v>2100000</v>
      </c>
      <c r="G10" s="110">
        <v>2100000</v>
      </c>
      <c r="H10" s="109">
        <v>1259000</v>
      </c>
      <c r="I10" s="110">
        <v>88820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1259000</v>
      </c>
      <c r="Q10" s="110">
        <f t="shared" ref="Q10:Q17" si="2">$I10      +$K10      +$M10      +$O10</f>
        <v>88820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59.952380952380956</v>
      </c>
      <c r="U10" s="56">
        <f t="shared" ref="U10:U16" si="6">IF(($E10      =0),0,(($Q10      /$E10      )*100))</f>
        <v>4.2295238095238092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2100000</v>
      </c>
      <c r="C17" s="111">
        <f>SUM(C9:C16)</f>
        <v>0</v>
      </c>
      <c r="D17" s="111"/>
      <c r="E17" s="111">
        <f t="shared" si="0"/>
        <v>2100000</v>
      </c>
      <c r="F17" s="112">
        <f t="shared" ref="F17:O17" si="7">SUM(F9:F16)</f>
        <v>2100000</v>
      </c>
      <c r="G17" s="113">
        <f t="shared" si="7"/>
        <v>2100000</v>
      </c>
      <c r="H17" s="112">
        <f t="shared" si="7"/>
        <v>1259000</v>
      </c>
      <c r="I17" s="113">
        <f t="shared" si="7"/>
        <v>88820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1259000</v>
      </c>
      <c r="Q17" s="113">
        <f t="shared" si="2"/>
        <v>88820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59.952380952380956</v>
      </c>
      <c r="U17" s="60">
        <f>IF((SUM($E9:$E14))=0,0,(Q17/(SUM($E9:$E14))*100))</f>
        <v>4.2295238095238092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30032000</v>
      </c>
      <c r="C23" s="108"/>
      <c r="D23" s="108"/>
      <c r="E23" s="108">
        <f t="shared" si="8"/>
        <v>30032000</v>
      </c>
      <c r="F23" s="109">
        <v>30032000</v>
      </c>
      <c r="G23" s="110">
        <v>9009000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30032000</v>
      </c>
      <c r="C26" s="111">
        <f>SUM(C19:C25)</f>
        <v>0</v>
      </c>
      <c r="D26" s="111"/>
      <c r="E26" s="111">
        <f t="shared" si="8"/>
        <v>30032000</v>
      </c>
      <c r="F26" s="112">
        <f t="shared" ref="F26:O26" si="15">SUM(F19:F25)</f>
        <v>30032000</v>
      </c>
      <c r="G26" s="113">
        <f t="shared" si="15"/>
        <v>9009000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2135000</v>
      </c>
      <c r="C34" s="108"/>
      <c r="D34" s="108"/>
      <c r="E34" s="108">
        <f>$B34      +$C34      +$D34</f>
        <v>2135000</v>
      </c>
      <c r="F34" s="109">
        <v>2135000</v>
      </c>
      <c r="G34" s="110">
        <v>534000</v>
      </c>
      <c r="H34" s="109">
        <v>534000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534000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25.011709601873537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2135000</v>
      </c>
      <c r="C35" s="111">
        <f>C34</f>
        <v>0</v>
      </c>
      <c r="D35" s="111"/>
      <c r="E35" s="111">
        <f>$B35      +$C35      +$D35</f>
        <v>2135000</v>
      </c>
      <c r="F35" s="112">
        <f t="shared" ref="F35:O35" si="17">F34</f>
        <v>2135000</v>
      </c>
      <c r="G35" s="113">
        <f t="shared" si="17"/>
        <v>534000</v>
      </c>
      <c r="H35" s="112">
        <f t="shared" si="17"/>
        <v>534000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534000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25.011709601873537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20946000</v>
      </c>
      <c r="C37" s="108"/>
      <c r="D37" s="108"/>
      <c r="E37" s="108">
        <f t="shared" ref="E37:E42" si="18">$B37      +$C37      +$D37</f>
        <v>20946000</v>
      </c>
      <c r="F37" s="109">
        <v>20946000</v>
      </c>
      <c r="G37" s="110">
        <v>9426000</v>
      </c>
      <c r="H37" s="109">
        <v>1065000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1065000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5.084503007734174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18262000</v>
      </c>
      <c r="C38" s="108"/>
      <c r="D38" s="108"/>
      <c r="E38" s="108">
        <f t="shared" si="18"/>
        <v>18262000</v>
      </c>
      <c r="F38" s="109">
        <v>16604000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39208000</v>
      </c>
      <c r="C42" s="111">
        <f>SUM(C37:C41)</f>
        <v>0</v>
      </c>
      <c r="D42" s="111"/>
      <c r="E42" s="111">
        <f t="shared" si="18"/>
        <v>39208000</v>
      </c>
      <c r="F42" s="112">
        <f t="shared" ref="F42:O42" si="25">SUM(F37:F41)</f>
        <v>37550000</v>
      </c>
      <c r="G42" s="113">
        <f t="shared" si="25"/>
        <v>9426000</v>
      </c>
      <c r="H42" s="112">
        <f t="shared" si="25"/>
        <v>1065000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1065000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5.084503007734174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73475000</v>
      </c>
      <c r="C69" s="120">
        <f>SUM(C9:C16,C19:C25,C28:C31,C34,C37:C41,C44:C54,C57:C60,C63:C67)</f>
        <v>0</v>
      </c>
      <c r="D69" s="120"/>
      <c r="E69" s="120">
        <f t="shared" si="35"/>
        <v>73475000</v>
      </c>
      <c r="F69" s="121">
        <f t="shared" ref="F69:O69" si="43">SUM(F9:F16,F19:F25,F28:F31,F34,F37:F41,F44:F54,F57:F60,F63:F67)</f>
        <v>71817000</v>
      </c>
      <c r="G69" s="122">
        <f t="shared" si="43"/>
        <v>21069000</v>
      </c>
      <c r="H69" s="121">
        <f t="shared" si="43"/>
        <v>2858000</v>
      </c>
      <c r="I69" s="122">
        <f t="shared" si="43"/>
        <v>88820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2858000</v>
      </c>
      <c r="Q69" s="122">
        <f t="shared" si="37"/>
        <v>88820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5.1763171716805827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0.16086791154257149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52826000</v>
      </c>
      <c r="C71" s="108"/>
      <c r="D71" s="108"/>
      <c r="E71" s="108">
        <f>$B71      +$C71      +$D71</f>
        <v>52826000</v>
      </c>
      <c r="F71" s="109">
        <v>52826000</v>
      </c>
      <c r="G71" s="110">
        <v>16904000</v>
      </c>
      <c r="H71" s="109">
        <v>16904000</v>
      </c>
      <c r="I71" s="110">
        <v>12450391</v>
      </c>
      <c r="J71" s="109"/>
      <c r="K71" s="110"/>
      <c r="L71" s="109"/>
      <c r="M71" s="110"/>
      <c r="N71" s="109"/>
      <c r="O71" s="110"/>
      <c r="P71" s="109">
        <f>$H71      +$J71      +$L71      +$N71</f>
        <v>16904000</v>
      </c>
      <c r="Q71" s="110">
        <f>$I71      +$K71      +$M71      +$O71</f>
        <v>12450391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31.999394237685983</v>
      </c>
      <c r="U71" s="56">
        <f>IF(($E71      =0),0,(($Q71      /$E71      )*100))</f>
        <v>23.568680195358347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52826000</v>
      </c>
      <c r="C73" s="117">
        <f>SUM(C71:C72)</f>
        <v>0</v>
      </c>
      <c r="D73" s="117"/>
      <c r="E73" s="117">
        <f>$B73      +$C73      +$D73</f>
        <v>52826000</v>
      </c>
      <c r="F73" s="118">
        <f t="shared" ref="F73:O73" si="44">SUM(F71:F72)</f>
        <v>52826000</v>
      </c>
      <c r="G73" s="119">
        <f t="shared" si="44"/>
        <v>16904000</v>
      </c>
      <c r="H73" s="118">
        <f t="shared" si="44"/>
        <v>16904000</v>
      </c>
      <c r="I73" s="119">
        <f t="shared" si="44"/>
        <v>12450391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16904000</v>
      </c>
      <c r="Q73" s="119">
        <f>$I73      +$K73      +$M73      +$O73</f>
        <v>12450391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31.999394237685983</v>
      </c>
      <c r="U73" s="65">
        <f>IF($E71   =0,0,($Q71   /$E71 )*100)</f>
        <v>23.568680195358347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52826000</v>
      </c>
      <c r="C74" s="120">
        <f>SUM(C71:C72)</f>
        <v>0</v>
      </c>
      <c r="D74" s="120"/>
      <c r="E74" s="120">
        <f>$B74      +$C74      +$D74</f>
        <v>52826000</v>
      </c>
      <c r="F74" s="121">
        <f t="shared" ref="F74:O74" si="45">SUM(F71:F72)</f>
        <v>52826000</v>
      </c>
      <c r="G74" s="122">
        <f t="shared" si="45"/>
        <v>16904000</v>
      </c>
      <c r="H74" s="121">
        <f t="shared" si="45"/>
        <v>16904000</v>
      </c>
      <c r="I74" s="122">
        <f t="shared" si="45"/>
        <v>12450391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16904000</v>
      </c>
      <c r="Q74" s="122">
        <f>$I74      +$K74      +$M74      +$O74</f>
        <v>12450391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31.999394237685983</v>
      </c>
      <c r="U74" s="71">
        <f>IF($E71   =0,0,($Q71   /$E71 )*100)</f>
        <v>23.568680195358347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126301000</v>
      </c>
      <c r="C75" s="120">
        <f>SUM(C9:C16,C19:C25,C28:C31,C34,C37:C41,C44:C54,C57:C60,C63:C67,C71:C72)</f>
        <v>0</v>
      </c>
      <c r="D75" s="120"/>
      <c r="E75" s="120">
        <f>$B75      +$C75      +$D75</f>
        <v>126301000</v>
      </c>
      <c r="F75" s="121">
        <f t="shared" ref="F75:O75" si="46">SUM(F9:F16,F19:F25,F28:F31,F34,F37:F41,F44:F54,F57:F60,F63:F67,F71:F72)</f>
        <v>124643000</v>
      </c>
      <c r="G75" s="122">
        <f t="shared" si="46"/>
        <v>37973000</v>
      </c>
      <c r="H75" s="121">
        <f t="shared" si="46"/>
        <v>19762000</v>
      </c>
      <c r="I75" s="122">
        <f t="shared" si="46"/>
        <v>12539211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19762000</v>
      </c>
      <c r="Q75" s="122">
        <f>$I75      +$K75      +$M75      +$O75</f>
        <v>12539211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18.291542868778869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11.606189431594146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iUDLB+gr0Crjn1ntyVr0iV6GCv8ic3lEhV8fxk1EeoKSeH7cEauTy7ZbGNBjOCBHhxA4RUBij+yuT8Rkvb9mg==" saltValue="Gl/xyY2mpqwwym6iqELK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1569000</v>
      </c>
      <c r="I10" s="110">
        <v>1569343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1569000</v>
      </c>
      <c r="Q10" s="110">
        <f t="shared" ref="Q10:Q17" si="2">$I10      +$K10      +$M10      +$O10</f>
        <v>1569343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52.300000000000004</v>
      </c>
      <c r="U10" s="56">
        <f t="shared" ref="U10:U16" si="6">IF(($E10      =0),0,(($Q10      /$E10      )*100))</f>
        <v>52.311433333333333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1569000</v>
      </c>
      <c r="I17" s="113">
        <f t="shared" si="7"/>
        <v>1569343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1569000</v>
      </c>
      <c r="Q17" s="113">
        <f t="shared" si="2"/>
        <v>1569343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52.300000000000004</v>
      </c>
      <c r="U17" s="60">
        <f>IF((SUM($E9:$E14))=0,0,(Q17/(SUM($E9:$E14))*100))</f>
        <v>52.311433333333333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32072000</v>
      </c>
      <c r="C23" s="108"/>
      <c r="D23" s="108"/>
      <c r="E23" s="108">
        <f t="shared" si="8"/>
        <v>32072000</v>
      </c>
      <c r="F23" s="109">
        <v>32072000</v>
      </c>
      <c r="G23" s="110">
        <v>9621000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32072000</v>
      </c>
      <c r="C26" s="111">
        <f>SUM(C19:C25)</f>
        <v>0</v>
      </c>
      <c r="D26" s="111"/>
      <c r="E26" s="111">
        <f t="shared" si="8"/>
        <v>32072000</v>
      </c>
      <c r="F26" s="112">
        <f t="shared" ref="F26:O26" si="15">SUM(F19:F25)</f>
        <v>32072000</v>
      </c>
      <c r="G26" s="113">
        <f t="shared" si="15"/>
        <v>9621000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1992000</v>
      </c>
      <c r="C34" s="108"/>
      <c r="D34" s="108"/>
      <c r="E34" s="108">
        <f>$B34      +$C34      +$D34</f>
        <v>1992000</v>
      </c>
      <c r="F34" s="109">
        <v>1992000</v>
      </c>
      <c r="G34" s="110">
        <v>498000</v>
      </c>
      <c r="H34" s="109">
        <v>498000</v>
      </c>
      <c r="I34" s="110">
        <v>933348</v>
      </c>
      <c r="J34" s="109"/>
      <c r="K34" s="110"/>
      <c r="L34" s="109"/>
      <c r="M34" s="110"/>
      <c r="N34" s="109"/>
      <c r="O34" s="110"/>
      <c r="P34" s="109">
        <f>$H34      +$J34      +$L34      +$N34</f>
        <v>498000</v>
      </c>
      <c r="Q34" s="110">
        <f>$I34      +$K34      +$M34      +$O34</f>
        <v>933348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46.854819277108433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1992000</v>
      </c>
      <c r="C35" s="111">
        <f>C34</f>
        <v>0</v>
      </c>
      <c r="D35" s="111"/>
      <c r="E35" s="111">
        <f>$B35      +$C35      +$D35</f>
        <v>1992000</v>
      </c>
      <c r="F35" s="112">
        <f t="shared" ref="F35:O35" si="17">F34</f>
        <v>1992000</v>
      </c>
      <c r="G35" s="113">
        <f t="shared" si="17"/>
        <v>498000</v>
      </c>
      <c r="H35" s="112">
        <f t="shared" si="17"/>
        <v>498000</v>
      </c>
      <c r="I35" s="113">
        <f t="shared" si="17"/>
        <v>933348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498000</v>
      </c>
      <c r="Q35" s="113">
        <f>$I35      +$K35      +$M35      +$O35</f>
        <v>933348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46.854819277108433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20287000</v>
      </c>
      <c r="C37" s="108"/>
      <c r="D37" s="108"/>
      <c r="E37" s="108">
        <f t="shared" ref="E37:E42" si="18">$B37      +$C37      +$D37</f>
        <v>20287000</v>
      </c>
      <c r="F37" s="109">
        <v>20287000</v>
      </c>
      <c r="G37" s="110">
        <v>9129000</v>
      </c>
      <c r="H37" s="109">
        <v>6712000</v>
      </c>
      <c r="I37" s="110">
        <v>4592144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6712000</v>
      </c>
      <c r="Q37" s="110">
        <f t="shared" ref="Q37:Q42" si="20">$I37      +$K37      +$M37      +$O37</f>
        <v>4592144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33.0852269926554</v>
      </c>
      <c r="U37" s="56">
        <f t="shared" ref="U37:U41" si="24">IF(($E37      =0),0,(($Q37      /$E37      )*100))</f>
        <v>22.635894908069208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13841000</v>
      </c>
      <c r="C38" s="108"/>
      <c r="D38" s="108"/>
      <c r="E38" s="108">
        <f t="shared" si="18"/>
        <v>13841000</v>
      </c>
      <c r="F38" s="109">
        <v>12584000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34128000</v>
      </c>
      <c r="C42" s="111">
        <f>SUM(C37:C41)</f>
        <v>0</v>
      </c>
      <c r="D42" s="111"/>
      <c r="E42" s="111">
        <f t="shared" si="18"/>
        <v>34128000</v>
      </c>
      <c r="F42" s="112">
        <f t="shared" ref="F42:O42" si="25">SUM(F37:F41)</f>
        <v>32871000</v>
      </c>
      <c r="G42" s="113">
        <f t="shared" si="25"/>
        <v>9129000</v>
      </c>
      <c r="H42" s="112">
        <f t="shared" si="25"/>
        <v>6712000</v>
      </c>
      <c r="I42" s="113">
        <f t="shared" si="25"/>
        <v>4592144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6712000</v>
      </c>
      <c r="Q42" s="113">
        <f t="shared" si="20"/>
        <v>4592144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33.0852269926554</v>
      </c>
      <c r="U42" s="60">
        <f>IF((+$E37+$E40) =0,0,(Q42   /(+$E37+$E40) )*100)</f>
        <v>22.635894908069208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71192000</v>
      </c>
      <c r="C69" s="120">
        <f>SUM(C9:C16,C19:C25,C28:C31,C34,C37:C41,C44:C54,C57:C60,C63:C67)</f>
        <v>0</v>
      </c>
      <c r="D69" s="120"/>
      <c r="E69" s="120">
        <f t="shared" si="35"/>
        <v>71192000</v>
      </c>
      <c r="F69" s="121">
        <f t="shared" ref="F69:O69" si="43">SUM(F9:F16,F19:F25,F28:F31,F34,F37:F41,F44:F54,F57:F60,F63:F67)</f>
        <v>69935000</v>
      </c>
      <c r="G69" s="122">
        <f t="shared" si="43"/>
        <v>22248000</v>
      </c>
      <c r="H69" s="121">
        <f t="shared" si="43"/>
        <v>8779000</v>
      </c>
      <c r="I69" s="122">
        <f t="shared" si="43"/>
        <v>7094835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8779000</v>
      </c>
      <c r="Q69" s="122">
        <f t="shared" si="37"/>
        <v>7094835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15.307492458719116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12.370900245854475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50886000</v>
      </c>
      <c r="C71" s="108"/>
      <c r="D71" s="108"/>
      <c r="E71" s="108">
        <f>$B71      +$C71      +$D71</f>
        <v>50886000</v>
      </c>
      <c r="F71" s="109">
        <v>50886000</v>
      </c>
      <c r="G71" s="110">
        <v>18283000</v>
      </c>
      <c r="H71" s="109">
        <v>8645000</v>
      </c>
      <c r="I71" s="110">
        <v>6853181</v>
      </c>
      <c r="J71" s="109"/>
      <c r="K71" s="110"/>
      <c r="L71" s="109"/>
      <c r="M71" s="110"/>
      <c r="N71" s="109"/>
      <c r="O71" s="110"/>
      <c r="P71" s="109">
        <f>$H71      +$J71      +$L71      +$N71</f>
        <v>8645000</v>
      </c>
      <c r="Q71" s="110">
        <f>$I71      +$K71      +$M71      +$O71</f>
        <v>6853181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16.98895570490901</v>
      </c>
      <c r="U71" s="56">
        <f>IF(($E71      =0),0,(($Q71      /$E71      )*100))</f>
        <v>13.467714106040955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50886000</v>
      </c>
      <c r="C73" s="117">
        <f>SUM(C71:C72)</f>
        <v>0</v>
      </c>
      <c r="D73" s="117"/>
      <c r="E73" s="117">
        <f>$B73      +$C73      +$D73</f>
        <v>50886000</v>
      </c>
      <c r="F73" s="118">
        <f t="shared" ref="F73:O73" si="44">SUM(F71:F72)</f>
        <v>50886000</v>
      </c>
      <c r="G73" s="119">
        <f t="shared" si="44"/>
        <v>18283000</v>
      </c>
      <c r="H73" s="118">
        <f t="shared" si="44"/>
        <v>8645000</v>
      </c>
      <c r="I73" s="119">
        <f t="shared" si="44"/>
        <v>6853181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8645000</v>
      </c>
      <c r="Q73" s="119">
        <f>$I73      +$K73      +$M73      +$O73</f>
        <v>6853181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16.98895570490901</v>
      </c>
      <c r="U73" s="65">
        <f>IF($E71   =0,0,($Q71   /$E71 )*100)</f>
        <v>13.467714106040955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50886000</v>
      </c>
      <c r="C74" s="120">
        <f>SUM(C71:C72)</f>
        <v>0</v>
      </c>
      <c r="D74" s="120"/>
      <c r="E74" s="120">
        <f>$B74      +$C74      +$D74</f>
        <v>50886000</v>
      </c>
      <c r="F74" s="121">
        <f t="shared" ref="F74:O74" si="45">SUM(F71:F72)</f>
        <v>50886000</v>
      </c>
      <c r="G74" s="122">
        <f t="shared" si="45"/>
        <v>18283000</v>
      </c>
      <c r="H74" s="121">
        <f t="shared" si="45"/>
        <v>8645000</v>
      </c>
      <c r="I74" s="122">
        <f t="shared" si="45"/>
        <v>6853181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8645000</v>
      </c>
      <c r="Q74" s="122">
        <f>$I74      +$K74      +$M74      +$O74</f>
        <v>6853181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16.98895570490901</v>
      </c>
      <c r="U74" s="71">
        <f>IF($E71   =0,0,($Q71   /$E71 )*100)</f>
        <v>13.467714106040955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122078000</v>
      </c>
      <c r="C75" s="120">
        <f>SUM(C9:C16,C19:C25,C28:C31,C34,C37:C41,C44:C54,C57:C60,C63:C67,C71:C72)</f>
        <v>0</v>
      </c>
      <c r="D75" s="120"/>
      <c r="E75" s="120">
        <f>$B75      +$C75      +$D75</f>
        <v>122078000</v>
      </c>
      <c r="F75" s="121">
        <f t="shared" ref="F75:O75" si="46">SUM(F9:F16,F19:F25,F28:F31,F34,F37:F41,F44:F54,F57:F60,F63:F67,F71:F72)</f>
        <v>120821000</v>
      </c>
      <c r="G75" s="122">
        <f t="shared" si="46"/>
        <v>40531000</v>
      </c>
      <c r="H75" s="121">
        <f t="shared" si="46"/>
        <v>17424000</v>
      </c>
      <c r="I75" s="122">
        <f t="shared" si="46"/>
        <v>13948016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17424000</v>
      </c>
      <c r="Q75" s="122">
        <f>$I75      +$K75      +$M75      +$O75</f>
        <v>13948016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16.098007150974251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12.88655080979702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ZCuFp2j2pT+6W5ukMwGCOewr7l+wTe0RagcfWe2iOWSMWBsrFifi/ewtnbeAoeZvw9NmmTirqOeqCXKKlWTUw==" saltValue="Zym3fOsng2iCx3iqTSUz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1092000</v>
      </c>
      <c r="I10" s="110">
        <v>1091846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1092000</v>
      </c>
      <c r="Q10" s="110">
        <f t="shared" ref="Q10:Q17" si="2">$I10      +$K10      +$M10      +$O10</f>
        <v>1091846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60.666666666666671</v>
      </c>
      <c r="U10" s="56">
        <f t="shared" ref="U10:U16" si="6">IF(($E10      =0),0,(($Q10      /$E10      )*100))</f>
        <v>60.658111111111111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1092000</v>
      </c>
      <c r="I17" s="113">
        <f t="shared" si="7"/>
        <v>1091846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1092000</v>
      </c>
      <c r="Q17" s="113">
        <f t="shared" si="2"/>
        <v>1091846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60.666666666666671</v>
      </c>
      <c r="U17" s="60">
        <f>IF((SUM($E9:$E14))=0,0,(Q17/(SUM($E9:$E14))*100))</f>
        <v>60.658111111111111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18917000</v>
      </c>
      <c r="C23" s="108"/>
      <c r="D23" s="108"/>
      <c r="E23" s="108">
        <f t="shared" si="8"/>
        <v>18917000</v>
      </c>
      <c r="F23" s="109">
        <v>18917000</v>
      </c>
      <c r="G23" s="110">
        <v>5675000</v>
      </c>
      <c r="H23" s="109">
        <v>1499000</v>
      </c>
      <c r="I23" s="110"/>
      <c r="J23" s="109"/>
      <c r="K23" s="110"/>
      <c r="L23" s="109"/>
      <c r="M23" s="110"/>
      <c r="N23" s="109"/>
      <c r="O23" s="110"/>
      <c r="P23" s="109">
        <f t="shared" si="9"/>
        <v>1499000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7.9240894433578264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18917000</v>
      </c>
      <c r="C26" s="111">
        <f>SUM(C19:C25)</f>
        <v>0</v>
      </c>
      <c r="D26" s="111"/>
      <c r="E26" s="111">
        <f t="shared" si="8"/>
        <v>18917000</v>
      </c>
      <c r="F26" s="112">
        <f t="shared" ref="F26:O26" si="15">SUM(F19:F25)</f>
        <v>18917000</v>
      </c>
      <c r="G26" s="113">
        <f t="shared" si="15"/>
        <v>5675000</v>
      </c>
      <c r="H26" s="112">
        <f t="shared" si="15"/>
        <v>1499000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1499000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7.9240894433578264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2253000</v>
      </c>
      <c r="C34" s="108"/>
      <c r="D34" s="108"/>
      <c r="E34" s="108">
        <f>$B34      +$C34      +$D34</f>
        <v>2253000</v>
      </c>
      <c r="F34" s="109">
        <v>2253000</v>
      </c>
      <c r="G34" s="110">
        <v>563000</v>
      </c>
      <c r="H34" s="109">
        <v>523000</v>
      </c>
      <c r="I34" s="110">
        <v>523025</v>
      </c>
      <c r="J34" s="109"/>
      <c r="K34" s="110"/>
      <c r="L34" s="109"/>
      <c r="M34" s="110"/>
      <c r="N34" s="109"/>
      <c r="O34" s="110"/>
      <c r="P34" s="109">
        <f>$H34      +$J34      +$L34      +$N34</f>
        <v>523000</v>
      </c>
      <c r="Q34" s="110">
        <f>$I34      +$K34      +$M34      +$O34</f>
        <v>523025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23.213493120284063</v>
      </c>
      <c r="U34" s="56">
        <f>IF(($E34      =0),0,(($Q34      /$E34      )*100))</f>
        <v>23.214602751886375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2253000</v>
      </c>
      <c r="C35" s="111">
        <f>C34</f>
        <v>0</v>
      </c>
      <c r="D35" s="111"/>
      <c r="E35" s="111">
        <f>$B35      +$C35      +$D35</f>
        <v>2253000</v>
      </c>
      <c r="F35" s="112">
        <f t="shared" ref="F35:O35" si="17">F34</f>
        <v>2253000</v>
      </c>
      <c r="G35" s="113">
        <f t="shared" si="17"/>
        <v>563000</v>
      </c>
      <c r="H35" s="112">
        <f t="shared" si="17"/>
        <v>523000</v>
      </c>
      <c r="I35" s="113">
        <f t="shared" si="17"/>
        <v>523025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523000</v>
      </c>
      <c r="Q35" s="113">
        <f>$I35      +$K35      +$M35      +$O35</f>
        <v>523025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23.213493120284063</v>
      </c>
      <c r="U35" s="60">
        <f>IF($E35   =0,0,($Q35   /$E35   )*100)</f>
        <v>23.214602751886375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20158000</v>
      </c>
      <c r="C37" s="108"/>
      <c r="D37" s="108"/>
      <c r="E37" s="108">
        <f t="shared" ref="E37:E42" si="18">$B37      +$C37      +$D37</f>
        <v>20158000</v>
      </c>
      <c r="F37" s="109">
        <v>20158000</v>
      </c>
      <c r="G37" s="110">
        <v>9071000</v>
      </c>
      <c r="H37" s="109">
        <v>7983000</v>
      </c>
      <c r="I37" s="110">
        <v>9200079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7983000</v>
      </c>
      <c r="Q37" s="110">
        <f t="shared" ref="Q37:Q42" si="20">$I37      +$K37      +$M37      +$O37</f>
        <v>9200079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39.602143069748983</v>
      </c>
      <c r="U37" s="56">
        <f t="shared" ref="U37:U41" si="24">IF(($E37      =0),0,(($Q37      /$E37      )*100))</f>
        <v>45.63984026193075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31507000</v>
      </c>
      <c r="C38" s="108"/>
      <c r="D38" s="108"/>
      <c r="E38" s="108">
        <f t="shared" si="18"/>
        <v>31507000</v>
      </c>
      <c r="F38" s="109">
        <v>28647000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51665000</v>
      </c>
      <c r="C42" s="111">
        <f>SUM(C37:C41)</f>
        <v>0</v>
      </c>
      <c r="D42" s="111"/>
      <c r="E42" s="111">
        <f t="shared" si="18"/>
        <v>51665000</v>
      </c>
      <c r="F42" s="112">
        <f t="shared" ref="F42:O42" si="25">SUM(F37:F41)</f>
        <v>48805000</v>
      </c>
      <c r="G42" s="113">
        <f t="shared" si="25"/>
        <v>9071000</v>
      </c>
      <c r="H42" s="112">
        <f t="shared" si="25"/>
        <v>7983000</v>
      </c>
      <c r="I42" s="113">
        <f t="shared" si="25"/>
        <v>9200079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7983000</v>
      </c>
      <c r="Q42" s="113">
        <f t="shared" si="20"/>
        <v>9200079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39.602143069748983</v>
      </c>
      <c r="U42" s="60">
        <f>IF((+$E37+$E40) =0,0,(Q42   /(+$E37+$E40) )*100)</f>
        <v>45.63984026193075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74635000</v>
      </c>
      <c r="C69" s="120">
        <f>SUM(C9:C16,C19:C25,C28:C31,C34,C37:C41,C44:C54,C57:C60,C63:C67)</f>
        <v>0</v>
      </c>
      <c r="D69" s="120"/>
      <c r="E69" s="120">
        <f t="shared" si="35"/>
        <v>74635000</v>
      </c>
      <c r="F69" s="121">
        <f t="shared" ref="F69:O69" si="43">SUM(F9:F16,F19:F25,F28:F31,F34,F37:F41,F44:F54,F57:F60,F63:F67)</f>
        <v>71775000</v>
      </c>
      <c r="G69" s="122">
        <f t="shared" si="43"/>
        <v>17109000</v>
      </c>
      <c r="H69" s="121">
        <f t="shared" si="43"/>
        <v>11097000</v>
      </c>
      <c r="I69" s="122">
        <f t="shared" si="43"/>
        <v>10814950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11097000</v>
      </c>
      <c r="Q69" s="122">
        <f t="shared" si="37"/>
        <v>10814950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25.730383973288816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25.076400482285287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47172000</v>
      </c>
      <c r="C71" s="108"/>
      <c r="D71" s="108"/>
      <c r="E71" s="108">
        <f>$B71      +$C71      +$D71</f>
        <v>47172000</v>
      </c>
      <c r="F71" s="109">
        <v>47172000</v>
      </c>
      <c r="G71" s="110">
        <v>30190000</v>
      </c>
      <c r="H71" s="109">
        <v>30190000</v>
      </c>
      <c r="I71" s="110">
        <v>36971383</v>
      </c>
      <c r="J71" s="109"/>
      <c r="K71" s="110"/>
      <c r="L71" s="109"/>
      <c r="M71" s="110"/>
      <c r="N71" s="109"/>
      <c r="O71" s="110"/>
      <c r="P71" s="109">
        <f>$H71      +$J71      +$L71      +$N71</f>
        <v>30190000</v>
      </c>
      <c r="Q71" s="110">
        <f>$I71      +$K71      +$M71      +$O71</f>
        <v>36971383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63.999830407869077</v>
      </c>
      <c r="U71" s="56">
        <f>IF(($E71      =0),0,(($Q71      /$E71      )*100))</f>
        <v>78.375695327736793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47172000</v>
      </c>
      <c r="C73" s="117">
        <f>SUM(C71:C72)</f>
        <v>0</v>
      </c>
      <c r="D73" s="117"/>
      <c r="E73" s="117">
        <f>$B73      +$C73      +$D73</f>
        <v>47172000</v>
      </c>
      <c r="F73" s="118">
        <f t="shared" ref="F73:O73" si="44">SUM(F71:F72)</f>
        <v>47172000</v>
      </c>
      <c r="G73" s="119">
        <f t="shared" si="44"/>
        <v>30190000</v>
      </c>
      <c r="H73" s="118">
        <f t="shared" si="44"/>
        <v>30190000</v>
      </c>
      <c r="I73" s="119">
        <f t="shared" si="44"/>
        <v>36971383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30190000</v>
      </c>
      <c r="Q73" s="119">
        <f>$I73      +$K73      +$M73      +$O73</f>
        <v>36971383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63.999830407869077</v>
      </c>
      <c r="U73" s="65">
        <f>IF($E71   =0,0,($Q71   /$E71 )*100)</f>
        <v>78.375695327736793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47172000</v>
      </c>
      <c r="C74" s="120">
        <f>SUM(C71:C72)</f>
        <v>0</v>
      </c>
      <c r="D74" s="120"/>
      <c r="E74" s="120">
        <f>$B74      +$C74      +$D74</f>
        <v>47172000</v>
      </c>
      <c r="F74" s="121">
        <f t="shared" ref="F74:O74" si="45">SUM(F71:F72)</f>
        <v>47172000</v>
      </c>
      <c r="G74" s="122">
        <f t="shared" si="45"/>
        <v>30190000</v>
      </c>
      <c r="H74" s="121">
        <f t="shared" si="45"/>
        <v>30190000</v>
      </c>
      <c r="I74" s="122">
        <f t="shared" si="45"/>
        <v>36971383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30190000</v>
      </c>
      <c r="Q74" s="122">
        <f>$I74      +$K74      +$M74      +$O74</f>
        <v>36971383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63.999830407869077</v>
      </c>
      <c r="U74" s="71">
        <f>IF($E71   =0,0,($Q71   /$E71 )*100)</f>
        <v>78.375695327736793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121807000</v>
      </c>
      <c r="C75" s="120">
        <f>SUM(C9:C16,C19:C25,C28:C31,C34,C37:C41,C44:C54,C57:C60,C63:C67,C71:C72)</f>
        <v>0</v>
      </c>
      <c r="D75" s="120"/>
      <c r="E75" s="120">
        <f>$B75      +$C75      +$D75</f>
        <v>121807000</v>
      </c>
      <c r="F75" s="121">
        <f t="shared" ref="F75:O75" si="46">SUM(F9:F16,F19:F25,F28:F31,F34,F37:F41,F44:F54,F57:F60,F63:F67,F71:F72)</f>
        <v>118947000</v>
      </c>
      <c r="G75" s="122">
        <f t="shared" si="46"/>
        <v>47299000</v>
      </c>
      <c r="H75" s="121">
        <f t="shared" si="46"/>
        <v>41287000</v>
      </c>
      <c r="I75" s="122">
        <f t="shared" si="46"/>
        <v>47786333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41287000</v>
      </c>
      <c r="Q75" s="122">
        <f>$I75      +$K75      +$M75      +$O75</f>
        <v>47786333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45.72203765227021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52.919527131782949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yUzKnmMg8WA56PU1JfmDzN/HE+U8ET73at5W+A/lG08GJS3kurPB6DhOZfOG9eGIuOClTHSXr53Z5FXrWz6PQ==" saltValue="urxfy6dqKz1j4CRy2VUV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1023000</v>
      </c>
      <c r="I10" s="110">
        <v>1056909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1023000</v>
      </c>
      <c r="Q10" s="110">
        <f t="shared" ref="Q10:Q17" si="2">$I10      +$K10      +$M10      +$O10</f>
        <v>1056909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34.1</v>
      </c>
      <c r="U10" s="56">
        <f t="shared" ref="U10:U16" si="6">IF(($E10      =0),0,(($Q10      /$E10      )*100))</f>
        <v>35.2303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1023000</v>
      </c>
      <c r="I17" s="113">
        <f t="shared" si="7"/>
        <v>1056909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1023000</v>
      </c>
      <c r="Q17" s="113">
        <f t="shared" si="2"/>
        <v>1056909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34.1</v>
      </c>
      <c r="U17" s="60">
        <f>IF((SUM($E9:$E14))=0,0,(Q17/(SUM($E9:$E14))*100))</f>
        <v>35.2303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35516000</v>
      </c>
      <c r="C23" s="108"/>
      <c r="D23" s="108"/>
      <c r="E23" s="108">
        <f t="shared" si="8"/>
        <v>35516000</v>
      </c>
      <c r="F23" s="109">
        <v>35516000</v>
      </c>
      <c r="G23" s="110">
        <v>10654000</v>
      </c>
      <c r="H23" s="109">
        <v>7037000</v>
      </c>
      <c r="I23" s="110">
        <v>2517730</v>
      </c>
      <c r="J23" s="109"/>
      <c r="K23" s="110"/>
      <c r="L23" s="109"/>
      <c r="M23" s="110"/>
      <c r="N23" s="109"/>
      <c r="O23" s="110"/>
      <c r="P23" s="109">
        <f t="shared" si="9"/>
        <v>7037000</v>
      </c>
      <c r="Q23" s="110">
        <f t="shared" si="10"/>
        <v>2517730</v>
      </c>
      <c r="R23" s="54">
        <f t="shared" si="11"/>
        <v>0</v>
      </c>
      <c r="S23" s="55">
        <f t="shared" si="12"/>
        <v>0</v>
      </c>
      <c r="T23" s="54">
        <f t="shared" si="13"/>
        <v>19.81360513571348</v>
      </c>
      <c r="U23" s="56">
        <f t="shared" si="14"/>
        <v>7.0890021398806162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35516000</v>
      </c>
      <c r="C26" s="111">
        <f>SUM(C19:C25)</f>
        <v>0</v>
      </c>
      <c r="D26" s="111"/>
      <c r="E26" s="111">
        <f t="shared" si="8"/>
        <v>35516000</v>
      </c>
      <c r="F26" s="112">
        <f t="shared" ref="F26:O26" si="15">SUM(F19:F25)</f>
        <v>35516000</v>
      </c>
      <c r="G26" s="113">
        <f t="shared" si="15"/>
        <v>10654000</v>
      </c>
      <c r="H26" s="112">
        <f t="shared" si="15"/>
        <v>7037000</v>
      </c>
      <c r="I26" s="113">
        <f t="shared" si="15"/>
        <v>2517730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7037000</v>
      </c>
      <c r="Q26" s="113">
        <f t="shared" si="10"/>
        <v>2517730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19.81360513571348</v>
      </c>
      <c r="U26" s="60">
        <f>IF(($E26-$E21-$E25)   =0,0,($Q26   /($E26-$E21-$E25)   )*100)</f>
        <v>7.0890021398806162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1732000</v>
      </c>
      <c r="C34" s="108"/>
      <c r="D34" s="108"/>
      <c r="E34" s="108">
        <f>$B34      +$C34      +$D34</f>
        <v>1732000</v>
      </c>
      <c r="F34" s="109">
        <v>1732000</v>
      </c>
      <c r="G34" s="110">
        <v>433000</v>
      </c>
      <c r="H34" s="109">
        <v>433000</v>
      </c>
      <c r="I34" s="110">
        <v>487493</v>
      </c>
      <c r="J34" s="109"/>
      <c r="K34" s="110"/>
      <c r="L34" s="109"/>
      <c r="M34" s="110"/>
      <c r="N34" s="109"/>
      <c r="O34" s="110"/>
      <c r="P34" s="109">
        <f>$H34      +$J34      +$L34      +$N34</f>
        <v>433000</v>
      </c>
      <c r="Q34" s="110">
        <f>$I34      +$K34      +$M34      +$O34</f>
        <v>487493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28.146247113163973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1732000</v>
      </c>
      <c r="C35" s="111">
        <f>C34</f>
        <v>0</v>
      </c>
      <c r="D35" s="111"/>
      <c r="E35" s="111">
        <f>$B35      +$C35      +$D35</f>
        <v>1732000</v>
      </c>
      <c r="F35" s="112">
        <f t="shared" ref="F35:O35" si="17">F34</f>
        <v>1732000</v>
      </c>
      <c r="G35" s="113">
        <f t="shared" si="17"/>
        <v>433000</v>
      </c>
      <c r="H35" s="112">
        <f t="shared" si="17"/>
        <v>433000</v>
      </c>
      <c r="I35" s="113">
        <f t="shared" si="17"/>
        <v>487493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433000</v>
      </c>
      <c r="Q35" s="113">
        <f>$I35      +$K35      +$M35      +$O35</f>
        <v>487493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28.146247113163973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8000000</v>
      </c>
      <c r="C37" s="108"/>
      <c r="D37" s="108"/>
      <c r="E37" s="108">
        <f t="shared" ref="E37:E42" si="18">$B37      +$C37      +$D37</f>
        <v>8000000</v>
      </c>
      <c r="F37" s="109">
        <v>8000000</v>
      </c>
      <c r="G37" s="110">
        <v>3600000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24438000</v>
      </c>
      <c r="C38" s="108"/>
      <c r="D38" s="108"/>
      <c r="E38" s="108">
        <f t="shared" si="18"/>
        <v>24438000</v>
      </c>
      <c r="F38" s="109">
        <v>22219000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32438000</v>
      </c>
      <c r="C42" s="111">
        <f>SUM(C37:C41)</f>
        <v>0</v>
      </c>
      <c r="D42" s="111"/>
      <c r="E42" s="111">
        <f t="shared" si="18"/>
        <v>32438000</v>
      </c>
      <c r="F42" s="112">
        <f t="shared" ref="F42:O42" si="25">SUM(F37:F41)</f>
        <v>30219000</v>
      </c>
      <c r="G42" s="113">
        <f t="shared" si="25"/>
        <v>3600000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72686000</v>
      </c>
      <c r="C69" s="120">
        <f>SUM(C9:C16,C19:C25,C28:C31,C34,C37:C41,C44:C54,C57:C60,C63:C67)</f>
        <v>0</v>
      </c>
      <c r="D69" s="120"/>
      <c r="E69" s="120">
        <f t="shared" si="35"/>
        <v>72686000</v>
      </c>
      <c r="F69" s="121">
        <f t="shared" ref="F69:O69" si="43">SUM(F9:F16,F19:F25,F28:F31,F34,F37:F41,F44:F54,F57:F60,F63:F67)</f>
        <v>70467000</v>
      </c>
      <c r="G69" s="122">
        <f t="shared" si="43"/>
        <v>17687000</v>
      </c>
      <c r="H69" s="121">
        <f t="shared" si="43"/>
        <v>8493000</v>
      </c>
      <c r="I69" s="122">
        <f t="shared" si="43"/>
        <v>4062132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8493000</v>
      </c>
      <c r="Q69" s="122">
        <f t="shared" si="37"/>
        <v>4062132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17.602802188691761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8.4192754103797043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27608000</v>
      </c>
      <c r="C71" s="108"/>
      <c r="D71" s="108"/>
      <c r="E71" s="108">
        <f>$B71      +$C71      +$D71</f>
        <v>27608000</v>
      </c>
      <c r="F71" s="109">
        <v>27608000</v>
      </c>
      <c r="G71" s="110">
        <v>8834000</v>
      </c>
      <c r="H71" s="109">
        <v>4766000</v>
      </c>
      <c r="I71" s="110">
        <v>5042388</v>
      </c>
      <c r="J71" s="109"/>
      <c r="K71" s="110"/>
      <c r="L71" s="109"/>
      <c r="M71" s="110"/>
      <c r="N71" s="109"/>
      <c r="O71" s="110"/>
      <c r="P71" s="109">
        <f>$H71      +$J71      +$L71      +$N71</f>
        <v>4766000</v>
      </c>
      <c r="Q71" s="110">
        <f>$I71      +$K71      +$M71      +$O71</f>
        <v>5042388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17.263112141408289</v>
      </c>
      <c r="U71" s="56">
        <f>IF(($E71      =0),0,(($Q71      /$E71      )*100))</f>
        <v>18.264227760069545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27608000</v>
      </c>
      <c r="C73" s="117">
        <f>SUM(C71:C72)</f>
        <v>0</v>
      </c>
      <c r="D73" s="117"/>
      <c r="E73" s="117">
        <f>$B73      +$C73      +$D73</f>
        <v>27608000</v>
      </c>
      <c r="F73" s="118">
        <f t="shared" ref="F73:O73" si="44">SUM(F71:F72)</f>
        <v>27608000</v>
      </c>
      <c r="G73" s="119">
        <f t="shared" si="44"/>
        <v>8834000</v>
      </c>
      <c r="H73" s="118">
        <f t="shared" si="44"/>
        <v>4766000</v>
      </c>
      <c r="I73" s="119">
        <f t="shared" si="44"/>
        <v>5042388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4766000</v>
      </c>
      <c r="Q73" s="119">
        <f>$I73      +$K73      +$M73      +$O73</f>
        <v>5042388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17.263112141408289</v>
      </c>
      <c r="U73" s="65">
        <f>IF($E71   =0,0,($Q71   /$E71 )*100)</f>
        <v>18.264227760069545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27608000</v>
      </c>
      <c r="C74" s="120">
        <f>SUM(C71:C72)</f>
        <v>0</v>
      </c>
      <c r="D74" s="120"/>
      <c r="E74" s="120">
        <f>$B74      +$C74      +$D74</f>
        <v>27608000</v>
      </c>
      <c r="F74" s="121">
        <f t="shared" ref="F74:O74" si="45">SUM(F71:F72)</f>
        <v>27608000</v>
      </c>
      <c r="G74" s="122">
        <f t="shared" si="45"/>
        <v>8834000</v>
      </c>
      <c r="H74" s="121">
        <f t="shared" si="45"/>
        <v>4766000</v>
      </c>
      <c r="I74" s="122">
        <f t="shared" si="45"/>
        <v>5042388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4766000</v>
      </c>
      <c r="Q74" s="122">
        <f>$I74      +$K74      +$M74      +$O74</f>
        <v>5042388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17.263112141408289</v>
      </c>
      <c r="U74" s="71">
        <f>IF($E71   =0,0,($Q71   /$E71 )*100)</f>
        <v>18.264227760069545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100294000</v>
      </c>
      <c r="C75" s="120">
        <f>SUM(C9:C16,C19:C25,C28:C31,C34,C37:C41,C44:C54,C57:C60,C63:C67,C71:C72)</f>
        <v>0</v>
      </c>
      <c r="D75" s="120"/>
      <c r="E75" s="120">
        <f>$B75      +$C75      +$D75</f>
        <v>100294000</v>
      </c>
      <c r="F75" s="121">
        <f t="shared" ref="F75:O75" si="46">SUM(F9:F16,F19:F25,F28:F31,F34,F37:F41,F44:F54,F57:F60,F63:F67,F71:F72)</f>
        <v>98075000</v>
      </c>
      <c r="G75" s="122">
        <f t="shared" si="46"/>
        <v>26521000</v>
      </c>
      <c r="H75" s="121">
        <f t="shared" si="46"/>
        <v>13259000</v>
      </c>
      <c r="I75" s="122">
        <f t="shared" si="46"/>
        <v>9104520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13259000</v>
      </c>
      <c r="Q75" s="122">
        <f>$I75      +$K75      +$M75      +$O75</f>
        <v>9104520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17.479171060957604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12.002372917106095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Jkh9b8G0sGPdUVa0rw0FW0AXdOCdkZUbj6EDn0sbJ2yLKR9p739arv2ydpQXfaBua5okLnJ89eHCFpVp+r7Qg==" saltValue="7ggqjm93KJPiwOjjavYz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52000</v>
      </c>
      <c r="I10" s="110">
        <v>51296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52000</v>
      </c>
      <c r="Q10" s="110">
        <f t="shared" ref="Q10:Q17" si="2">$I10      +$K10      +$M10      +$O10</f>
        <v>51296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1.7333333333333332</v>
      </c>
      <c r="U10" s="56">
        <f t="shared" ref="U10:U16" si="6">IF(($E10      =0),0,(($Q10      /$E10      )*100))</f>
        <v>1.7098666666666669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50000000</v>
      </c>
      <c r="C17" s="111">
        <f>SUM(C9:C16)</f>
        <v>0</v>
      </c>
      <c r="D17" s="111"/>
      <c r="E17" s="111">
        <f t="shared" si="0"/>
        <v>50000000</v>
      </c>
      <c r="F17" s="112">
        <f t="shared" ref="F17:O17" si="7">SUM(F9:F16)</f>
        <v>50000000</v>
      </c>
      <c r="G17" s="113">
        <f t="shared" si="7"/>
        <v>3000000</v>
      </c>
      <c r="H17" s="112">
        <f t="shared" si="7"/>
        <v>52000</v>
      </c>
      <c r="I17" s="113">
        <f t="shared" si="7"/>
        <v>51296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52000</v>
      </c>
      <c r="Q17" s="113">
        <f t="shared" si="2"/>
        <v>51296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1.7333333333333332</v>
      </c>
      <c r="U17" s="60">
        <f>IF((SUM($E9:$E14))=0,0,(Q17/(SUM($E9:$E14))*100))</f>
        <v>1.7098666666666669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32029000</v>
      </c>
      <c r="C23" s="108"/>
      <c r="D23" s="108"/>
      <c r="E23" s="108">
        <f t="shared" si="8"/>
        <v>32029000</v>
      </c>
      <c r="F23" s="109">
        <v>32029000</v>
      </c>
      <c r="G23" s="110">
        <v>9608000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32029000</v>
      </c>
      <c r="C26" s="111">
        <f>SUM(C19:C25)</f>
        <v>0</v>
      </c>
      <c r="D26" s="111"/>
      <c r="E26" s="111">
        <f t="shared" si="8"/>
        <v>32029000</v>
      </c>
      <c r="F26" s="112">
        <f t="shared" ref="F26:O26" si="15">SUM(F19:F25)</f>
        <v>32029000</v>
      </c>
      <c r="G26" s="113">
        <f t="shared" si="15"/>
        <v>9608000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2719000</v>
      </c>
      <c r="C34" s="108"/>
      <c r="D34" s="108"/>
      <c r="E34" s="108">
        <f>$B34      +$C34      +$D34</f>
        <v>2719000</v>
      </c>
      <c r="F34" s="109">
        <v>2719000</v>
      </c>
      <c r="G34" s="110">
        <v>680000</v>
      </c>
      <c r="H34" s="109">
        <v>680000</v>
      </c>
      <c r="I34" s="110">
        <v>692728</v>
      </c>
      <c r="J34" s="109"/>
      <c r="K34" s="110"/>
      <c r="L34" s="109"/>
      <c r="M34" s="110"/>
      <c r="N34" s="109"/>
      <c r="O34" s="110"/>
      <c r="P34" s="109">
        <f>$H34      +$J34      +$L34      +$N34</f>
        <v>680000</v>
      </c>
      <c r="Q34" s="110">
        <f>$I34      +$K34      +$M34      +$O34</f>
        <v>692728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25.009194556822361</v>
      </c>
      <c r="U34" s="56">
        <f>IF(($E34      =0),0,(($Q34      /$E34      )*100))</f>
        <v>25.477307833762413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2719000</v>
      </c>
      <c r="C35" s="111">
        <f>C34</f>
        <v>0</v>
      </c>
      <c r="D35" s="111"/>
      <c r="E35" s="111">
        <f>$B35      +$C35      +$D35</f>
        <v>2719000</v>
      </c>
      <c r="F35" s="112">
        <f t="shared" ref="F35:O35" si="17">F34</f>
        <v>2719000</v>
      </c>
      <c r="G35" s="113">
        <f t="shared" si="17"/>
        <v>680000</v>
      </c>
      <c r="H35" s="112">
        <f t="shared" si="17"/>
        <v>680000</v>
      </c>
      <c r="I35" s="113">
        <f t="shared" si="17"/>
        <v>692728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680000</v>
      </c>
      <c r="Q35" s="113">
        <f>$I35      +$K35      +$M35      +$O35</f>
        <v>692728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25.009194556822361</v>
      </c>
      <c r="U35" s="60">
        <f>IF($E35   =0,0,($Q35   /$E35   )*100)</f>
        <v>25.477307833762413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33580000</v>
      </c>
      <c r="C38" s="108"/>
      <c r="D38" s="108"/>
      <c r="E38" s="108">
        <f t="shared" si="18"/>
        <v>33580000</v>
      </c>
      <c r="F38" s="109">
        <v>30531000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33580000</v>
      </c>
      <c r="C42" s="111">
        <f>SUM(C37:C41)</f>
        <v>0</v>
      </c>
      <c r="D42" s="111"/>
      <c r="E42" s="111">
        <f t="shared" si="18"/>
        <v>33580000</v>
      </c>
      <c r="F42" s="112">
        <f t="shared" ref="F42:O42" si="25">SUM(F37:F41)</f>
        <v>30531000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118328000</v>
      </c>
      <c r="C69" s="120">
        <f>SUM(C9:C16,C19:C25,C28:C31,C34,C37:C41,C44:C54,C57:C60,C63:C67)</f>
        <v>0</v>
      </c>
      <c r="D69" s="120"/>
      <c r="E69" s="120">
        <f t="shared" si="35"/>
        <v>118328000</v>
      </c>
      <c r="F69" s="121">
        <f t="shared" ref="F69:O69" si="43">SUM(F9:F16,F19:F25,F28:F31,F34,F37:F41,F44:F54,F57:F60,F63:F67)</f>
        <v>115279000</v>
      </c>
      <c r="G69" s="122">
        <f t="shared" si="43"/>
        <v>13288000</v>
      </c>
      <c r="H69" s="121">
        <f t="shared" si="43"/>
        <v>732000</v>
      </c>
      <c r="I69" s="122">
        <f t="shared" si="43"/>
        <v>744024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732000</v>
      </c>
      <c r="Q69" s="122">
        <f t="shared" si="37"/>
        <v>744024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1.9391755854614814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1.9710289286849634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66868000</v>
      </c>
      <c r="C71" s="108"/>
      <c r="D71" s="108"/>
      <c r="E71" s="108">
        <f>$B71      +$C71      +$D71</f>
        <v>66868000</v>
      </c>
      <c r="F71" s="109">
        <v>66868000</v>
      </c>
      <c r="G71" s="110">
        <v>40794000</v>
      </c>
      <c r="H71" s="109">
        <v>21351000</v>
      </c>
      <c r="I71" s="110">
        <v>8120558</v>
      </c>
      <c r="J71" s="109"/>
      <c r="K71" s="110"/>
      <c r="L71" s="109"/>
      <c r="M71" s="110"/>
      <c r="N71" s="109"/>
      <c r="O71" s="110"/>
      <c r="P71" s="109">
        <f>$H71      +$J71      +$L71      +$N71</f>
        <v>21351000</v>
      </c>
      <c r="Q71" s="110">
        <f>$I71      +$K71      +$M71      +$O71</f>
        <v>8120558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31.930071185021237</v>
      </c>
      <c r="U71" s="56">
        <f>IF(($E71      =0),0,(($Q71      /$E71      )*100))</f>
        <v>12.144161631871746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66868000</v>
      </c>
      <c r="C73" s="117">
        <f>SUM(C71:C72)</f>
        <v>0</v>
      </c>
      <c r="D73" s="117"/>
      <c r="E73" s="117">
        <f>$B73      +$C73      +$D73</f>
        <v>66868000</v>
      </c>
      <c r="F73" s="118">
        <f t="shared" ref="F73:O73" si="44">SUM(F71:F72)</f>
        <v>66868000</v>
      </c>
      <c r="G73" s="119">
        <f t="shared" si="44"/>
        <v>40794000</v>
      </c>
      <c r="H73" s="118">
        <f t="shared" si="44"/>
        <v>21351000</v>
      </c>
      <c r="I73" s="119">
        <f t="shared" si="44"/>
        <v>8120558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21351000</v>
      </c>
      <c r="Q73" s="119">
        <f>$I73      +$K73      +$M73      +$O73</f>
        <v>8120558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31.930071185021237</v>
      </c>
      <c r="U73" s="65">
        <f>IF($E71   =0,0,($Q71   /$E71 )*100)</f>
        <v>12.144161631871746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66868000</v>
      </c>
      <c r="C74" s="120">
        <f>SUM(C71:C72)</f>
        <v>0</v>
      </c>
      <c r="D74" s="120"/>
      <c r="E74" s="120">
        <f>$B74      +$C74      +$D74</f>
        <v>66868000</v>
      </c>
      <c r="F74" s="121">
        <f t="shared" ref="F74:O74" si="45">SUM(F71:F72)</f>
        <v>66868000</v>
      </c>
      <c r="G74" s="122">
        <f t="shared" si="45"/>
        <v>40794000</v>
      </c>
      <c r="H74" s="121">
        <f t="shared" si="45"/>
        <v>21351000</v>
      </c>
      <c r="I74" s="122">
        <f t="shared" si="45"/>
        <v>8120558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21351000</v>
      </c>
      <c r="Q74" s="122">
        <f>$I74      +$K74      +$M74      +$O74</f>
        <v>8120558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31.930071185021237</v>
      </c>
      <c r="U74" s="71">
        <f>IF($E71   =0,0,($Q71   /$E71 )*100)</f>
        <v>12.144161631871746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185196000</v>
      </c>
      <c r="C75" s="120">
        <f>SUM(C9:C16,C19:C25,C28:C31,C34,C37:C41,C44:C54,C57:C60,C63:C67,C71:C72)</f>
        <v>0</v>
      </c>
      <c r="D75" s="120"/>
      <c r="E75" s="120">
        <f>$B75      +$C75      +$D75</f>
        <v>185196000</v>
      </c>
      <c r="F75" s="121">
        <f t="shared" ref="F75:O75" si="46">SUM(F9:F16,F19:F25,F28:F31,F34,F37:F41,F44:F54,F57:F60,F63:F67,F71:F72)</f>
        <v>182147000</v>
      </c>
      <c r="G75" s="122">
        <f t="shared" si="46"/>
        <v>54082000</v>
      </c>
      <c r="H75" s="121">
        <f t="shared" si="46"/>
        <v>22083000</v>
      </c>
      <c r="I75" s="122">
        <f t="shared" si="46"/>
        <v>8864582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22083000</v>
      </c>
      <c r="Q75" s="122">
        <f>$I75      +$K75      +$M75      +$O75</f>
        <v>8864582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21.108625831612756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8.4734476561902579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LQcDkbp0LYIOiZLEA2cyGLYv07pKH68NGk32/rliFsq5FReM0+eH7twKhnfwVb2e3Zfx7Hez6H/GxXWhSVtTw==" saltValue="gqNpAqM6xamnSKlouIaz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304000</v>
      </c>
      <c r="I10" s="110">
        <v>303799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304000</v>
      </c>
      <c r="Q10" s="110">
        <f t="shared" ref="Q10:Q17" si="2">$I10      +$K10      +$M10      +$O10</f>
        <v>303799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13.217391304347824</v>
      </c>
      <c r="U10" s="56">
        <f t="shared" ref="U10:U16" si="6">IF(($E10      =0),0,(($Q10      /$E10      )*100))</f>
        <v>13.208652173913043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304000</v>
      </c>
      <c r="I17" s="113">
        <f t="shared" si="7"/>
        <v>303799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304000</v>
      </c>
      <c r="Q17" s="113">
        <f t="shared" si="2"/>
        <v>303799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13.217391304347824</v>
      </c>
      <c r="U17" s="60">
        <f>IF((SUM($E9:$E14))=0,0,(Q17/(SUM($E9:$E14))*100))</f>
        <v>13.208652173913043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20743000</v>
      </c>
      <c r="C23" s="108"/>
      <c r="D23" s="108"/>
      <c r="E23" s="108">
        <f t="shared" si="8"/>
        <v>20743000</v>
      </c>
      <c r="F23" s="109">
        <v>20743000</v>
      </c>
      <c r="G23" s="110">
        <v>6222000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20743000</v>
      </c>
      <c r="C26" s="111">
        <f>SUM(C19:C25)</f>
        <v>0</v>
      </c>
      <c r="D26" s="111"/>
      <c r="E26" s="111">
        <f t="shared" si="8"/>
        <v>20743000</v>
      </c>
      <c r="F26" s="112">
        <f t="shared" ref="F26:O26" si="15">SUM(F19:F25)</f>
        <v>20743000</v>
      </c>
      <c r="G26" s="113">
        <f t="shared" si="15"/>
        <v>6222000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3786000</v>
      </c>
      <c r="C31" s="108"/>
      <c r="D31" s="108"/>
      <c r="E31" s="108">
        <f>$B31      +$C31      +$D31</f>
        <v>3786000</v>
      </c>
      <c r="F31" s="109">
        <v>3786000</v>
      </c>
      <c r="G31" s="110">
        <v>2650000</v>
      </c>
      <c r="H31" s="109">
        <v>394000</v>
      </c>
      <c r="I31" s="110">
        <v>422841</v>
      </c>
      <c r="J31" s="109"/>
      <c r="K31" s="110"/>
      <c r="L31" s="109"/>
      <c r="M31" s="110"/>
      <c r="N31" s="109"/>
      <c r="O31" s="110"/>
      <c r="P31" s="109">
        <f>$H31      +$J31      +$L31      +$N31</f>
        <v>394000</v>
      </c>
      <c r="Q31" s="110">
        <f>$I31      +$K31      +$M31      +$O31</f>
        <v>422841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10.406761753829899</v>
      </c>
      <c r="U31" s="56">
        <f>IF(($E31      =0),0,(($Q31      /$E31      )*100))</f>
        <v>11.168541996830427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3786000</v>
      </c>
      <c r="C32" s="111">
        <f>SUM(C28:C31)</f>
        <v>0</v>
      </c>
      <c r="D32" s="111"/>
      <c r="E32" s="111">
        <f>$B32      +$C32      +$D32</f>
        <v>3786000</v>
      </c>
      <c r="F32" s="112">
        <f t="shared" ref="F32:O32" si="16">SUM(F28:F31)</f>
        <v>3786000</v>
      </c>
      <c r="G32" s="113">
        <f t="shared" si="16"/>
        <v>2650000</v>
      </c>
      <c r="H32" s="112">
        <f t="shared" si="16"/>
        <v>394000</v>
      </c>
      <c r="I32" s="113">
        <f t="shared" si="16"/>
        <v>422841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394000</v>
      </c>
      <c r="Q32" s="113">
        <f>$I32      +$K32      +$M32      +$O32</f>
        <v>422841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10.406761753829899</v>
      </c>
      <c r="U32" s="60">
        <f>IF($E32   =0,0,($Q32   /$E32   )*100)</f>
        <v>11.168541996830427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3002000</v>
      </c>
      <c r="C34" s="108"/>
      <c r="D34" s="108"/>
      <c r="E34" s="108">
        <f>$B34      +$C34      +$D34</f>
        <v>3002000</v>
      </c>
      <c r="F34" s="109">
        <v>3002000</v>
      </c>
      <c r="G34" s="110">
        <v>750000</v>
      </c>
      <c r="H34" s="109">
        <v>750000</v>
      </c>
      <c r="I34" s="110">
        <v>1344878</v>
      </c>
      <c r="J34" s="109"/>
      <c r="K34" s="110"/>
      <c r="L34" s="109"/>
      <c r="M34" s="110"/>
      <c r="N34" s="109"/>
      <c r="O34" s="110"/>
      <c r="P34" s="109">
        <f>$H34      +$J34      +$L34      +$N34</f>
        <v>750000</v>
      </c>
      <c r="Q34" s="110">
        <f>$I34      +$K34      +$M34      +$O34</f>
        <v>1344878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24.983344437041971</v>
      </c>
      <c r="U34" s="56">
        <f>IF(($E34      =0),0,(($Q34      /$E34      )*100))</f>
        <v>44.799400399733514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3002000</v>
      </c>
      <c r="C35" s="111">
        <f>C34</f>
        <v>0</v>
      </c>
      <c r="D35" s="111"/>
      <c r="E35" s="111">
        <f>$B35      +$C35      +$D35</f>
        <v>3002000</v>
      </c>
      <c r="F35" s="112">
        <f t="shared" ref="F35:O35" si="17">F34</f>
        <v>3002000</v>
      </c>
      <c r="G35" s="113">
        <f t="shared" si="17"/>
        <v>750000</v>
      </c>
      <c r="H35" s="112">
        <f t="shared" si="17"/>
        <v>750000</v>
      </c>
      <c r="I35" s="113">
        <f t="shared" si="17"/>
        <v>1344878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750000</v>
      </c>
      <c r="Q35" s="113">
        <f>$I35      +$K35      +$M35      +$O35</f>
        <v>1344878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24.983344437041971</v>
      </c>
      <c r="U35" s="60">
        <f>IF($E35   =0,0,($Q35   /$E35   )*100)</f>
        <v>44.799400399733514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80455000</v>
      </c>
      <c r="C53" s="108"/>
      <c r="D53" s="108"/>
      <c r="E53" s="108">
        <f t="shared" si="26"/>
        <v>80455000</v>
      </c>
      <c r="F53" s="109">
        <v>80455000</v>
      </c>
      <c r="G53" s="110">
        <v>24208000</v>
      </c>
      <c r="H53" s="109">
        <v>8118000</v>
      </c>
      <c r="I53" s="110">
        <v>8256650</v>
      </c>
      <c r="J53" s="109"/>
      <c r="K53" s="110"/>
      <c r="L53" s="109"/>
      <c r="M53" s="110"/>
      <c r="N53" s="109"/>
      <c r="O53" s="110"/>
      <c r="P53" s="109">
        <f t="shared" si="27"/>
        <v>8118000</v>
      </c>
      <c r="Q53" s="110">
        <f t="shared" si="28"/>
        <v>8256650</v>
      </c>
      <c r="R53" s="54">
        <f t="shared" si="29"/>
        <v>0</v>
      </c>
      <c r="S53" s="55">
        <f t="shared" si="30"/>
        <v>0</v>
      </c>
      <c r="T53" s="54">
        <f t="shared" si="31"/>
        <v>10.090112485240196</v>
      </c>
      <c r="U53" s="56">
        <f t="shared" si="32"/>
        <v>10.26244484494438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80455000</v>
      </c>
      <c r="C55" s="111">
        <f>SUM(C44:C54)</f>
        <v>0</v>
      </c>
      <c r="D55" s="111"/>
      <c r="E55" s="111">
        <f t="shared" si="26"/>
        <v>80455000</v>
      </c>
      <c r="F55" s="112">
        <f t="shared" ref="F55:O55" si="33">SUM(F44:F54)</f>
        <v>80455000</v>
      </c>
      <c r="G55" s="113">
        <f t="shared" si="33"/>
        <v>24208000</v>
      </c>
      <c r="H55" s="112">
        <f t="shared" si="33"/>
        <v>8118000</v>
      </c>
      <c r="I55" s="113">
        <f t="shared" si="33"/>
        <v>8256650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8118000</v>
      </c>
      <c r="Q55" s="113">
        <f t="shared" si="28"/>
        <v>8256650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10.090112485240196</v>
      </c>
      <c r="U55" s="60">
        <f>IF((+$E45+$E47+$E49+$E50+$E53) =0,0,(Q55   /(+$E45+$E47+$E49+$E50+$E53) )*100)</f>
        <v>10.26244484494438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110286000</v>
      </c>
      <c r="C69" s="120">
        <f>SUM(C9:C16,C19:C25,C28:C31,C34,C37:C41,C44:C54,C57:C60,C63:C67)</f>
        <v>0</v>
      </c>
      <c r="D69" s="120"/>
      <c r="E69" s="120">
        <f t="shared" si="35"/>
        <v>110286000</v>
      </c>
      <c r="F69" s="121">
        <f t="shared" ref="F69:O69" si="43">SUM(F9:F16,F19:F25,F28:F31,F34,F37:F41,F44:F54,F57:F60,F63:F67)</f>
        <v>110286000</v>
      </c>
      <c r="G69" s="122">
        <f t="shared" si="43"/>
        <v>36130000</v>
      </c>
      <c r="H69" s="121">
        <f t="shared" si="43"/>
        <v>9566000</v>
      </c>
      <c r="I69" s="122">
        <f t="shared" si="43"/>
        <v>10328168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9566000</v>
      </c>
      <c r="Q69" s="122">
        <f t="shared" si="37"/>
        <v>10328168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8.6738117258763587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9.3648949095986804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343034000</v>
      </c>
      <c r="C71" s="108"/>
      <c r="D71" s="108"/>
      <c r="E71" s="108">
        <f>$B71      +$C71      +$D71</f>
        <v>343034000</v>
      </c>
      <c r="F71" s="109">
        <v>343034000</v>
      </c>
      <c r="G71" s="110">
        <v>219540000</v>
      </c>
      <c r="H71" s="109">
        <v>120251000</v>
      </c>
      <c r="I71" s="110">
        <v>114607489</v>
      </c>
      <c r="J71" s="109"/>
      <c r="K71" s="110"/>
      <c r="L71" s="109"/>
      <c r="M71" s="110"/>
      <c r="N71" s="109"/>
      <c r="O71" s="110"/>
      <c r="P71" s="109">
        <f>$H71      +$J71      +$L71      +$N71</f>
        <v>120251000</v>
      </c>
      <c r="Q71" s="110">
        <f>$I71      +$K71      +$M71      +$O71</f>
        <v>114607489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35.055125730977103</v>
      </c>
      <c r="U71" s="56">
        <f>IF(($E71      =0),0,(($Q71      /$E71      )*100))</f>
        <v>33.409950325623697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343034000</v>
      </c>
      <c r="C73" s="117">
        <f>SUM(C71:C72)</f>
        <v>0</v>
      </c>
      <c r="D73" s="117"/>
      <c r="E73" s="117">
        <f>$B73      +$C73      +$D73</f>
        <v>343034000</v>
      </c>
      <c r="F73" s="118">
        <f t="shared" ref="F73:O73" si="44">SUM(F71:F72)</f>
        <v>343034000</v>
      </c>
      <c r="G73" s="119">
        <f t="shared" si="44"/>
        <v>219540000</v>
      </c>
      <c r="H73" s="118">
        <f t="shared" si="44"/>
        <v>120251000</v>
      </c>
      <c r="I73" s="119">
        <f t="shared" si="44"/>
        <v>114607489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120251000</v>
      </c>
      <c r="Q73" s="119">
        <f>$I73      +$K73      +$M73      +$O73</f>
        <v>114607489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35.055125730977103</v>
      </c>
      <c r="U73" s="65">
        <f>IF($E71   =0,0,($Q71   /$E71 )*100)</f>
        <v>33.409950325623697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343034000</v>
      </c>
      <c r="C74" s="120">
        <f>SUM(C71:C72)</f>
        <v>0</v>
      </c>
      <c r="D74" s="120"/>
      <c r="E74" s="120">
        <f>$B74      +$C74      +$D74</f>
        <v>343034000</v>
      </c>
      <c r="F74" s="121">
        <f t="shared" ref="F74:O74" si="45">SUM(F71:F72)</f>
        <v>343034000</v>
      </c>
      <c r="G74" s="122">
        <f t="shared" si="45"/>
        <v>219540000</v>
      </c>
      <c r="H74" s="121">
        <f t="shared" si="45"/>
        <v>120251000</v>
      </c>
      <c r="I74" s="122">
        <f t="shared" si="45"/>
        <v>114607489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120251000</v>
      </c>
      <c r="Q74" s="122">
        <f>$I74      +$K74      +$M74      +$O74</f>
        <v>114607489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35.055125730977103</v>
      </c>
      <c r="U74" s="71">
        <f>IF($E71   =0,0,($Q71   /$E71 )*100)</f>
        <v>33.409950325623697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453320000</v>
      </c>
      <c r="C75" s="120">
        <f>SUM(C9:C16,C19:C25,C28:C31,C34,C37:C41,C44:C54,C57:C60,C63:C67,C71:C72)</f>
        <v>0</v>
      </c>
      <c r="D75" s="120"/>
      <c r="E75" s="120">
        <f>$B75      +$C75      +$D75</f>
        <v>453320000</v>
      </c>
      <c r="F75" s="121">
        <f t="shared" ref="F75:O75" si="46">SUM(F9:F16,F19:F25,F28:F31,F34,F37:F41,F44:F54,F57:F60,F63:F67,F71:F72)</f>
        <v>453320000</v>
      </c>
      <c r="G75" s="122">
        <f t="shared" si="46"/>
        <v>255670000</v>
      </c>
      <c r="H75" s="121">
        <f t="shared" si="46"/>
        <v>129817000</v>
      </c>
      <c r="I75" s="122">
        <f t="shared" si="46"/>
        <v>124935657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129817000</v>
      </c>
      <c r="Q75" s="122">
        <f>$I75      +$K75      +$M75      +$O75</f>
        <v>124935657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28.636945204270713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27.560146695491046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jQ7RcvozdIwu0tQnFt9tU24LhSG/1Rsz3ledkj/g70c9JLkb9PyUKNFfCLAeph+l/eyLjslyiKUAob/qcmATQ==" saltValue="SrrJTAejgzGs4PaiS/yW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119000</v>
      </c>
      <c r="I10" s="110">
        <v>166783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119000</v>
      </c>
      <c r="Q10" s="110">
        <f t="shared" ref="Q10:Q17" si="2">$I10      +$K10      +$M10      +$O10</f>
        <v>166783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6.6111111111111107</v>
      </c>
      <c r="U10" s="56">
        <f t="shared" ref="U10:U16" si="6">IF(($E10      =0),0,(($Q10      /$E10      )*100))</f>
        <v>9.2657222222222231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119000</v>
      </c>
      <c r="I17" s="113">
        <f t="shared" si="7"/>
        <v>166783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119000</v>
      </c>
      <c r="Q17" s="113">
        <f t="shared" si="2"/>
        <v>166783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6.6111111111111107</v>
      </c>
      <c r="U17" s="60">
        <f>IF((SUM($E9:$E14))=0,0,(Q17/(SUM($E9:$E14))*100))</f>
        <v>9.2657222222222231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2079000</v>
      </c>
      <c r="C34" s="108"/>
      <c r="D34" s="108"/>
      <c r="E34" s="108">
        <f>$B34      +$C34      +$D34</f>
        <v>2079000</v>
      </c>
      <c r="F34" s="109">
        <v>2079000</v>
      </c>
      <c r="G34" s="110">
        <v>520000</v>
      </c>
      <c r="H34" s="109">
        <v>520000</v>
      </c>
      <c r="I34" s="110">
        <v>1363166</v>
      </c>
      <c r="J34" s="109"/>
      <c r="K34" s="110"/>
      <c r="L34" s="109"/>
      <c r="M34" s="110"/>
      <c r="N34" s="109"/>
      <c r="O34" s="110"/>
      <c r="P34" s="109">
        <f>$H34      +$J34      +$L34      +$N34</f>
        <v>520000</v>
      </c>
      <c r="Q34" s="110">
        <f>$I34      +$K34      +$M34      +$O34</f>
        <v>1363166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25.012025012025013</v>
      </c>
      <c r="U34" s="56">
        <f>IF(($E34      =0),0,(($Q34      /$E34      )*100))</f>
        <v>65.568350168350165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2079000</v>
      </c>
      <c r="C35" s="111">
        <f>C34</f>
        <v>0</v>
      </c>
      <c r="D35" s="111"/>
      <c r="E35" s="111">
        <f>$B35      +$C35      +$D35</f>
        <v>2079000</v>
      </c>
      <c r="F35" s="112">
        <f t="shared" ref="F35:O35" si="17">F34</f>
        <v>2079000</v>
      </c>
      <c r="G35" s="113">
        <f t="shared" si="17"/>
        <v>520000</v>
      </c>
      <c r="H35" s="112">
        <f t="shared" si="17"/>
        <v>520000</v>
      </c>
      <c r="I35" s="113">
        <f t="shared" si="17"/>
        <v>1363166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520000</v>
      </c>
      <c r="Q35" s="113">
        <f>$I35      +$K35      +$M35      +$O35</f>
        <v>1363166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25.012025012025013</v>
      </c>
      <c r="U35" s="60">
        <f>IF($E35   =0,0,($Q35   /$E35   )*100)</f>
        <v>65.568350168350165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5817000</v>
      </c>
      <c r="C37" s="108"/>
      <c r="D37" s="108"/>
      <c r="E37" s="108">
        <f t="shared" ref="E37:E42" si="18">$B37      +$C37      +$D37</f>
        <v>5817000</v>
      </c>
      <c r="F37" s="109">
        <v>5817000</v>
      </c>
      <c r="G37" s="110">
        <v>2618000</v>
      </c>
      <c r="H37" s="109">
        <v>1892000</v>
      </c>
      <c r="I37" s="110">
        <v>1661255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1892000</v>
      </c>
      <c r="Q37" s="110">
        <f t="shared" ref="Q37:Q42" si="20">$I37      +$K37      +$M37      +$O37</f>
        <v>1661255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32.525356713082346</v>
      </c>
      <c r="U37" s="56">
        <f t="shared" ref="U37:U41" si="24">IF(($E37      =0),0,(($Q37      /$E37      )*100))</f>
        <v>28.558621282447998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22204000</v>
      </c>
      <c r="C38" s="108"/>
      <c r="D38" s="108"/>
      <c r="E38" s="108">
        <f t="shared" si="18"/>
        <v>22204000</v>
      </c>
      <c r="F38" s="109">
        <v>20188000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28021000</v>
      </c>
      <c r="C42" s="111">
        <f>SUM(C37:C41)</f>
        <v>0</v>
      </c>
      <c r="D42" s="111"/>
      <c r="E42" s="111">
        <f t="shared" si="18"/>
        <v>28021000</v>
      </c>
      <c r="F42" s="112">
        <f t="shared" ref="F42:O42" si="25">SUM(F37:F41)</f>
        <v>26005000</v>
      </c>
      <c r="G42" s="113">
        <f t="shared" si="25"/>
        <v>2618000</v>
      </c>
      <c r="H42" s="112">
        <f t="shared" si="25"/>
        <v>1892000</v>
      </c>
      <c r="I42" s="113">
        <f t="shared" si="25"/>
        <v>1661255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1892000</v>
      </c>
      <c r="Q42" s="113">
        <f t="shared" si="20"/>
        <v>1661255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32.525356713082346</v>
      </c>
      <c r="U42" s="60">
        <f>IF((+$E37+$E40) =0,0,(Q42   /(+$E37+$E40) )*100)</f>
        <v>28.558621282447998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31900000</v>
      </c>
      <c r="C69" s="120">
        <f>SUM(C9:C16,C19:C25,C28:C31,C34,C37:C41,C44:C54,C57:C60,C63:C67)</f>
        <v>0</v>
      </c>
      <c r="D69" s="120"/>
      <c r="E69" s="120">
        <f t="shared" si="35"/>
        <v>31900000</v>
      </c>
      <c r="F69" s="121">
        <f t="shared" ref="F69:O69" si="43">SUM(F9:F16,F19:F25,F28:F31,F34,F37:F41,F44:F54,F57:F60,F63:F67)</f>
        <v>29884000</v>
      </c>
      <c r="G69" s="122">
        <f t="shared" si="43"/>
        <v>4938000</v>
      </c>
      <c r="H69" s="121">
        <f t="shared" si="43"/>
        <v>2531000</v>
      </c>
      <c r="I69" s="122">
        <f t="shared" si="43"/>
        <v>3191204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2531000</v>
      </c>
      <c r="Q69" s="122">
        <f t="shared" si="37"/>
        <v>3191204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26.103547854785482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32.912582508250829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47716000</v>
      </c>
      <c r="C71" s="108"/>
      <c r="D71" s="108"/>
      <c r="E71" s="108">
        <f>$B71      +$C71      +$D71</f>
        <v>47716000</v>
      </c>
      <c r="F71" s="109">
        <v>47716000</v>
      </c>
      <c r="G71" s="110">
        <v>25724000</v>
      </c>
      <c r="H71" s="109">
        <v>16185000</v>
      </c>
      <c r="I71" s="110">
        <v>13075502</v>
      </c>
      <c r="J71" s="109"/>
      <c r="K71" s="110"/>
      <c r="L71" s="109"/>
      <c r="M71" s="110"/>
      <c r="N71" s="109"/>
      <c r="O71" s="110"/>
      <c r="P71" s="109">
        <f>$H71      +$J71      +$L71      +$N71</f>
        <v>16185000</v>
      </c>
      <c r="Q71" s="110">
        <f>$I71      +$K71      +$M71      +$O71</f>
        <v>13075502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33.919440020119033</v>
      </c>
      <c r="U71" s="56">
        <f>IF(($E71      =0),0,(($Q71      /$E71      )*100))</f>
        <v>27.40276217620924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47716000</v>
      </c>
      <c r="C73" s="117">
        <f>SUM(C71:C72)</f>
        <v>0</v>
      </c>
      <c r="D73" s="117"/>
      <c r="E73" s="117">
        <f>$B73      +$C73      +$D73</f>
        <v>47716000</v>
      </c>
      <c r="F73" s="118">
        <f t="shared" ref="F73:O73" si="44">SUM(F71:F72)</f>
        <v>47716000</v>
      </c>
      <c r="G73" s="119">
        <f t="shared" si="44"/>
        <v>25724000</v>
      </c>
      <c r="H73" s="118">
        <f t="shared" si="44"/>
        <v>16185000</v>
      </c>
      <c r="I73" s="119">
        <f t="shared" si="44"/>
        <v>13075502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16185000</v>
      </c>
      <c r="Q73" s="119">
        <f>$I73      +$K73      +$M73      +$O73</f>
        <v>13075502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33.919440020119033</v>
      </c>
      <c r="U73" s="65">
        <f>IF($E71   =0,0,($Q71   /$E71 )*100)</f>
        <v>27.40276217620924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47716000</v>
      </c>
      <c r="C74" s="120">
        <f>SUM(C71:C72)</f>
        <v>0</v>
      </c>
      <c r="D74" s="120"/>
      <c r="E74" s="120">
        <f>$B74      +$C74      +$D74</f>
        <v>47716000</v>
      </c>
      <c r="F74" s="121">
        <f t="shared" ref="F74:O74" si="45">SUM(F71:F72)</f>
        <v>47716000</v>
      </c>
      <c r="G74" s="122">
        <f t="shared" si="45"/>
        <v>25724000</v>
      </c>
      <c r="H74" s="121">
        <f t="shared" si="45"/>
        <v>16185000</v>
      </c>
      <c r="I74" s="122">
        <f t="shared" si="45"/>
        <v>13075502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16185000</v>
      </c>
      <c r="Q74" s="122">
        <f>$I74      +$K74      +$M74      +$O74</f>
        <v>13075502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33.919440020119033</v>
      </c>
      <c r="U74" s="71">
        <f>IF($E71   =0,0,($Q71   /$E71 )*100)</f>
        <v>27.40276217620924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79616000</v>
      </c>
      <c r="C75" s="120">
        <f>SUM(C9:C16,C19:C25,C28:C31,C34,C37:C41,C44:C54,C57:C60,C63:C67,C71:C72)</f>
        <v>0</v>
      </c>
      <c r="D75" s="120"/>
      <c r="E75" s="120">
        <f>$B75      +$C75      +$D75</f>
        <v>79616000</v>
      </c>
      <c r="F75" s="121">
        <f t="shared" ref="F75:O75" si="46">SUM(F9:F16,F19:F25,F28:F31,F34,F37:F41,F44:F54,F57:F60,F63:F67,F71:F72)</f>
        <v>77600000</v>
      </c>
      <c r="G75" s="122">
        <f t="shared" si="46"/>
        <v>30662000</v>
      </c>
      <c r="H75" s="121">
        <f t="shared" si="46"/>
        <v>18716000</v>
      </c>
      <c r="I75" s="122">
        <f t="shared" si="46"/>
        <v>16266706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18716000</v>
      </c>
      <c r="Q75" s="122">
        <f>$I75      +$K75      +$M75      +$O75</f>
        <v>16266706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32.599456559604263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28.333285724238834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fn/gXp9Xv0z34sTxNy5tGt0Fd6BYlMntXoF1SvgaLorPvIwunsUrQZSx8jYZWD+pQqE2r6EHpC2r3pTYLYruw==" saltValue="kfLOdU5verV+8Z///fYz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276000</v>
      </c>
      <c r="I10" s="110">
        <v>112500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276000</v>
      </c>
      <c r="Q10" s="110">
        <f t="shared" ref="Q10:Q17" si="2">$I10      +$K10      +$M10      +$O10</f>
        <v>112500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15.333333333333332</v>
      </c>
      <c r="U10" s="56">
        <f t="shared" ref="U10:U16" si="6">IF(($E10      =0),0,(($Q10      /$E10      )*100))</f>
        <v>6.25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276000</v>
      </c>
      <c r="I17" s="113">
        <f t="shared" si="7"/>
        <v>112500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276000</v>
      </c>
      <c r="Q17" s="113">
        <f t="shared" si="2"/>
        <v>112500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15.333333333333332</v>
      </c>
      <c r="U17" s="60">
        <f>IF((SUM($E9:$E14))=0,0,(Q17/(SUM($E9:$E14))*100))</f>
        <v>6.25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2058000</v>
      </c>
      <c r="C34" s="108"/>
      <c r="D34" s="108"/>
      <c r="E34" s="108">
        <f>$B34      +$C34      +$D34</f>
        <v>2058000</v>
      </c>
      <c r="F34" s="109">
        <v>2058000</v>
      </c>
      <c r="G34" s="110">
        <v>515000</v>
      </c>
      <c r="H34" s="109">
        <v>515000</v>
      </c>
      <c r="I34" s="110">
        <v>1331474</v>
      </c>
      <c r="J34" s="109"/>
      <c r="K34" s="110"/>
      <c r="L34" s="109"/>
      <c r="M34" s="110"/>
      <c r="N34" s="109"/>
      <c r="O34" s="110"/>
      <c r="P34" s="109">
        <f>$H34      +$J34      +$L34      +$N34</f>
        <v>515000</v>
      </c>
      <c r="Q34" s="110">
        <f>$I34      +$K34      +$M34      +$O34</f>
        <v>1331474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25.0242954324587</v>
      </c>
      <c r="U34" s="56">
        <f>IF(($E34      =0),0,(($Q34      /$E34      )*100))</f>
        <v>64.697473275024294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2058000</v>
      </c>
      <c r="C35" s="111">
        <f>C34</f>
        <v>0</v>
      </c>
      <c r="D35" s="111"/>
      <c r="E35" s="111">
        <f>$B35      +$C35      +$D35</f>
        <v>2058000</v>
      </c>
      <c r="F35" s="112">
        <f t="shared" ref="F35:O35" si="17">F34</f>
        <v>2058000</v>
      </c>
      <c r="G35" s="113">
        <f t="shared" si="17"/>
        <v>515000</v>
      </c>
      <c r="H35" s="112">
        <f t="shared" si="17"/>
        <v>515000</v>
      </c>
      <c r="I35" s="113">
        <f t="shared" si="17"/>
        <v>1331474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515000</v>
      </c>
      <c r="Q35" s="113">
        <f>$I35      +$K35      +$M35      +$O35</f>
        <v>1331474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25.0242954324587</v>
      </c>
      <c r="U35" s="60">
        <f>IF($E35   =0,0,($Q35   /$E35   )*100)</f>
        <v>64.697473275024294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13766000</v>
      </c>
      <c r="C38" s="108"/>
      <c r="D38" s="108"/>
      <c r="E38" s="108">
        <f t="shared" si="18"/>
        <v>13766000</v>
      </c>
      <c r="F38" s="109">
        <v>12516000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13766000</v>
      </c>
      <c r="C42" s="111">
        <f>SUM(C37:C41)</f>
        <v>0</v>
      </c>
      <c r="D42" s="111"/>
      <c r="E42" s="111">
        <f t="shared" si="18"/>
        <v>13766000</v>
      </c>
      <c r="F42" s="112">
        <f t="shared" ref="F42:O42" si="25">SUM(F37:F41)</f>
        <v>12516000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17624000</v>
      </c>
      <c r="C69" s="120">
        <f>SUM(C9:C16,C19:C25,C28:C31,C34,C37:C41,C44:C54,C57:C60,C63:C67)</f>
        <v>0</v>
      </c>
      <c r="D69" s="120"/>
      <c r="E69" s="120">
        <f t="shared" si="35"/>
        <v>17624000</v>
      </c>
      <c r="F69" s="121">
        <f t="shared" ref="F69:O69" si="43">SUM(F9:F16,F19:F25,F28:F31,F34,F37:F41,F44:F54,F57:F60,F63:F67)</f>
        <v>16374000</v>
      </c>
      <c r="G69" s="122">
        <f t="shared" si="43"/>
        <v>2315000</v>
      </c>
      <c r="H69" s="121">
        <f t="shared" si="43"/>
        <v>791000</v>
      </c>
      <c r="I69" s="122">
        <f t="shared" si="43"/>
        <v>1443974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791000</v>
      </c>
      <c r="Q69" s="122">
        <f t="shared" si="37"/>
        <v>1443974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20.502851218247798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37.428045619491968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47132000</v>
      </c>
      <c r="C71" s="108"/>
      <c r="D71" s="108"/>
      <c r="E71" s="108">
        <f>$B71      +$C71      +$D71</f>
        <v>47132000</v>
      </c>
      <c r="F71" s="109">
        <v>47132000</v>
      </c>
      <c r="G71" s="110">
        <v>27664000</v>
      </c>
      <c r="H71" s="109">
        <v>12361000</v>
      </c>
      <c r="I71" s="110">
        <v>18694606</v>
      </c>
      <c r="J71" s="109"/>
      <c r="K71" s="110"/>
      <c r="L71" s="109"/>
      <c r="M71" s="110"/>
      <c r="N71" s="109"/>
      <c r="O71" s="110"/>
      <c r="P71" s="109">
        <f>$H71      +$J71      +$L71      +$N71</f>
        <v>12361000</v>
      </c>
      <c r="Q71" s="110">
        <f>$I71      +$K71      +$M71      +$O71</f>
        <v>18694606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26.226343036578122</v>
      </c>
      <c r="U71" s="56">
        <f>IF(($E71      =0),0,(($Q71      /$E71      )*100))</f>
        <v>39.664359670712038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47132000</v>
      </c>
      <c r="C73" s="117">
        <f>SUM(C71:C72)</f>
        <v>0</v>
      </c>
      <c r="D73" s="117"/>
      <c r="E73" s="117">
        <f>$B73      +$C73      +$D73</f>
        <v>47132000</v>
      </c>
      <c r="F73" s="118">
        <f t="shared" ref="F73:O73" si="44">SUM(F71:F72)</f>
        <v>47132000</v>
      </c>
      <c r="G73" s="119">
        <f t="shared" si="44"/>
        <v>27664000</v>
      </c>
      <c r="H73" s="118">
        <f t="shared" si="44"/>
        <v>12361000</v>
      </c>
      <c r="I73" s="119">
        <f t="shared" si="44"/>
        <v>18694606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12361000</v>
      </c>
      <c r="Q73" s="119">
        <f>$I73      +$K73      +$M73      +$O73</f>
        <v>18694606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26.226343036578122</v>
      </c>
      <c r="U73" s="65">
        <f>IF($E71   =0,0,($Q71   /$E71 )*100)</f>
        <v>39.664359670712038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47132000</v>
      </c>
      <c r="C74" s="120">
        <f>SUM(C71:C72)</f>
        <v>0</v>
      </c>
      <c r="D74" s="120"/>
      <c r="E74" s="120">
        <f>$B74      +$C74      +$D74</f>
        <v>47132000</v>
      </c>
      <c r="F74" s="121">
        <f t="shared" ref="F74:O74" si="45">SUM(F71:F72)</f>
        <v>47132000</v>
      </c>
      <c r="G74" s="122">
        <f t="shared" si="45"/>
        <v>27664000</v>
      </c>
      <c r="H74" s="121">
        <f t="shared" si="45"/>
        <v>12361000</v>
      </c>
      <c r="I74" s="122">
        <f t="shared" si="45"/>
        <v>18694606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12361000</v>
      </c>
      <c r="Q74" s="122">
        <f>$I74      +$K74      +$M74      +$O74</f>
        <v>18694606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26.226343036578122</v>
      </c>
      <c r="U74" s="71">
        <f>IF($E71   =0,0,($Q71   /$E71 )*100)</f>
        <v>39.664359670712038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64756000</v>
      </c>
      <c r="C75" s="120">
        <f>SUM(C9:C16,C19:C25,C28:C31,C34,C37:C41,C44:C54,C57:C60,C63:C67,C71:C72)</f>
        <v>0</v>
      </c>
      <c r="D75" s="120"/>
      <c r="E75" s="120">
        <f>$B75      +$C75      +$D75</f>
        <v>64756000</v>
      </c>
      <c r="F75" s="121">
        <f t="shared" ref="F75:O75" si="46">SUM(F9:F16,F19:F25,F28:F31,F34,F37:F41,F44:F54,F57:F60,F63:F67,F71:F72)</f>
        <v>63506000</v>
      </c>
      <c r="G75" s="122">
        <f t="shared" si="46"/>
        <v>29979000</v>
      </c>
      <c r="H75" s="121">
        <f t="shared" si="46"/>
        <v>13152000</v>
      </c>
      <c r="I75" s="122">
        <f t="shared" si="46"/>
        <v>20138580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13152000</v>
      </c>
      <c r="Q75" s="122">
        <f>$I75      +$K75      +$M75      +$O75</f>
        <v>20138580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25.793292802510297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39.495155912924105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Bw9SB75hDuSqqfTaKFDq/us31NbxYyZDRBDXVS1+dD9LAZbYJu6LU4bjhJOG66GE9GdPBljJQnnXnVeKzB2Cw==" saltValue="uNdeCn8yEfEVcYuz4fBu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2200000</v>
      </c>
      <c r="C10" s="108"/>
      <c r="D10" s="108"/>
      <c r="E10" s="108">
        <f t="shared" ref="E10:E17" si="0">$B10      +$C10      +$D10</f>
        <v>2200000</v>
      </c>
      <c r="F10" s="109">
        <v>2200000</v>
      </c>
      <c r="G10" s="110">
        <v>2200000</v>
      </c>
      <c r="H10" s="109">
        <v>656000</v>
      </c>
      <c r="I10" s="110">
        <v>695172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656000</v>
      </c>
      <c r="Q10" s="110">
        <f t="shared" ref="Q10:Q17" si="2">$I10      +$K10      +$M10      +$O10</f>
        <v>695172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29.818181818181817</v>
      </c>
      <c r="U10" s="56">
        <f t="shared" ref="U10:U16" si="6">IF(($E10      =0),0,(($Q10      /$E10      )*100))</f>
        <v>31.598727272727274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2200000</v>
      </c>
      <c r="C17" s="111">
        <f>SUM(C9:C16)</f>
        <v>0</v>
      </c>
      <c r="D17" s="111"/>
      <c r="E17" s="111">
        <f t="shared" si="0"/>
        <v>2200000</v>
      </c>
      <c r="F17" s="112">
        <f t="shared" ref="F17:O17" si="7">SUM(F9:F16)</f>
        <v>2200000</v>
      </c>
      <c r="G17" s="113">
        <f t="shared" si="7"/>
        <v>2200000</v>
      </c>
      <c r="H17" s="112">
        <f t="shared" si="7"/>
        <v>656000</v>
      </c>
      <c r="I17" s="113">
        <f t="shared" si="7"/>
        <v>695172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656000</v>
      </c>
      <c r="Q17" s="113">
        <f t="shared" si="2"/>
        <v>695172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29.818181818181817</v>
      </c>
      <c r="U17" s="60">
        <f>IF((SUM($E9:$E14))=0,0,(Q17/(SUM($E9:$E14))*100))</f>
        <v>31.598727272727274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2038000</v>
      </c>
      <c r="C34" s="108"/>
      <c r="D34" s="108"/>
      <c r="E34" s="108">
        <f>$B34      +$C34      +$D34</f>
        <v>2038000</v>
      </c>
      <c r="F34" s="109">
        <v>2038000</v>
      </c>
      <c r="G34" s="110">
        <v>510000</v>
      </c>
      <c r="H34" s="109">
        <v>510000</v>
      </c>
      <c r="I34" s="110">
        <v>525723</v>
      </c>
      <c r="J34" s="109"/>
      <c r="K34" s="110"/>
      <c r="L34" s="109"/>
      <c r="M34" s="110"/>
      <c r="N34" s="109"/>
      <c r="O34" s="110"/>
      <c r="P34" s="109">
        <f>$H34      +$J34      +$L34      +$N34</f>
        <v>510000</v>
      </c>
      <c r="Q34" s="110">
        <f>$I34      +$K34      +$M34      +$O34</f>
        <v>525723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25.024533856722275</v>
      </c>
      <c r="U34" s="56">
        <f>IF(($E34      =0),0,(($Q34      /$E34      )*100))</f>
        <v>25.796025515210992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2038000</v>
      </c>
      <c r="C35" s="111">
        <f>C34</f>
        <v>0</v>
      </c>
      <c r="D35" s="111"/>
      <c r="E35" s="111">
        <f>$B35      +$C35      +$D35</f>
        <v>2038000</v>
      </c>
      <c r="F35" s="112">
        <f t="shared" ref="F35:O35" si="17">F34</f>
        <v>2038000</v>
      </c>
      <c r="G35" s="113">
        <f t="shared" si="17"/>
        <v>510000</v>
      </c>
      <c r="H35" s="112">
        <f t="shared" si="17"/>
        <v>510000</v>
      </c>
      <c r="I35" s="113">
        <f t="shared" si="17"/>
        <v>525723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510000</v>
      </c>
      <c r="Q35" s="113">
        <f>$I35      +$K35      +$M35      +$O35</f>
        <v>525723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25.024533856722275</v>
      </c>
      <c r="U35" s="60">
        <f>IF($E35   =0,0,($Q35   /$E35   )*100)</f>
        <v>25.796025515210992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13500000</v>
      </c>
      <c r="C37" s="108"/>
      <c r="D37" s="108"/>
      <c r="E37" s="108">
        <f t="shared" ref="E37:E42" si="18">$B37      +$C37      +$D37</f>
        <v>13500000</v>
      </c>
      <c r="F37" s="109">
        <v>13500000</v>
      </c>
      <c r="G37" s="110">
        <v>6075000</v>
      </c>
      <c r="H37" s="109">
        <v>501000</v>
      </c>
      <c r="I37" s="110">
        <v>501259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501000</v>
      </c>
      <c r="Q37" s="110">
        <f t="shared" ref="Q37:Q42" si="20">$I37      +$K37      +$M37      +$O37</f>
        <v>501259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3.7111111111111108</v>
      </c>
      <c r="U37" s="56">
        <f t="shared" ref="U37:U41" si="24">IF(($E37      =0),0,(($Q37      /$E37      )*100))</f>
        <v>3.7130296296296295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17500000</v>
      </c>
      <c r="C42" s="111">
        <f>SUM(C37:C41)</f>
        <v>0</v>
      </c>
      <c r="D42" s="111"/>
      <c r="E42" s="111">
        <f t="shared" si="18"/>
        <v>17500000</v>
      </c>
      <c r="F42" s="112">
        <f t="shared" ref="F42:O42" si="25">SUM(F37:F41)</f>
        <v>17500000</v>
      </c>
      <c r="G42" s="113">
        <f t="shared" si="25"/>
        <v>7875000</v>
      </c>
      <c r="H42" s="112">
        <f t="shared" si="25"/>
        <v>501000</v>
      </c>
      <c r="I42" s="113">
        <f t="shared" si="25"/>
        <v>501259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501000</v>
      </c>
      <c r="Q42" s="113">
        <f t="shared" si="20"/>
        <v>501259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2.8628571428571425</v>
      </c>
      <c r="U42" s="60">
        <f>IF((+$E37+$E40) =0,0,(Q42   /(+$E37+$E40) )*100)</f>
        <v>2.8643371428571429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21738000</v>
      </c>
      <c r="C69" s="120">
        <f>SUM(C9:C16,C19:C25,C28:C31,C34,C37:C41,C44:C54,C57:C60,C63:C67)</f>
        <v>0</v>
      </c>
      <c r="D69" s="120"/>
      <c r="E69" s="120">
        <f t="shared" si="35"/>
        <v>21738000</v>
      </c>
      <c r="F69" s="121">
        <f t="shared" ref="F69:O69" si="43">SUM(F9:F16,F19:F25,F28:F31,F34,F37:F41,F44:F54,F57:F60,F63:F67)</f>
        <v>21738000</v>
      </c>
      <c r="G69" s="122">
        <f t="shared" si="43"/>
        <v>10585000</v>
      </c>
      <c r="H69" s="121">
        <f t="shared" si="43"/>
        <v>1667000</v>
      </c>
      <c r="I69" s="122">
        <f t="shared" si="43"/>
        <v>1722154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1667000</v>
      </c>
      <c r="Q69" s="122">
        <f t="shared" si="37"/>
        <v>1722154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7.6685987671358911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7.9223203606587536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22495000</v>
      </c>
      <c r="C71" s="108"/>
      <c r="D71" s="108"/>
      <c r="E71" s="108">
        <f>$B71      +$C71      +$D71</f>
        <v>22495000</v>
      </c>
      <c r="F71" s="109">
        <v>22495000</v>
      </c>
      <c r="G71" s="110">
        <v>13796000</v>
      </c>
      <c r="H71" s="109">
        <v>7816000</v>
      </c>
      <c r="I71" s="110">
        <v>9169718</v>
      </c>
      <c r="J71" s="109"/>
      <c r="K71" s="110"/>
      <c r="L71" s="109"/>
      <c r="M71" s="110"/>
      <c r="N71" s="109"/>
      <c r="O71" s="110"/>
      <c r="P71" s="109">
        <f>$H71      +$J71      +$L71      +$N71</f>
        <v>7816000</v>
      </c>
      <c r="Q71" s="110">
        <f>$I71      +$K71      +$M71      +$O71</f>
        <v>9169718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34.74549899977773</v>
      </c>
      <c r="U71" s="56">
        <f>IF(($E71      =0),0,(($Q71      /$E71      )*100))</f>
        <v>40.763360746832625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22495000</v>
      </c>
      <c r="C73" s="117">
        <f>SUM(C71:C72)</f>
        <v>0</v>
      </c>
      <c r="D73" s="117"/>
      <c r="E73" s="117">
        <f>$B73      +$C73      +$D73</f>
        <v>22495000</v>
      </c>
      <c r="F73" s="118">
        <f t="shared" ref="F73:O73" si="44">SUM(F71:F72)</f>
        <v>22495000</v>
      </c>
      <c r="G73" s="119">
        <f t="shared" si="44"/>
        <v>13796000</v>
      </c>
      <c r="H73" s="118">
        <f t="shared" si="44"/>
        <v>7816000</v>
      </c>
      <c r="I73" s="119">
        <f t="shared" si="44"/>
        <v>9169718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7816000</v>
      </c>
      <c r="Q73" s="119">
        <f>$I73      +$K73      +$M73      +$O73</f>
        <v>9169718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34.74549899977773</v>
      </c>
      <c r="U73" s="65">
        <f>IF($E71   =0,0,($Q71   /$E71 )*100)</f>
        <v>40.763360746832625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22495000</v>
      </c>
      <c r="C74" s="120">
        <f>SUM(C71:C72)</f>
        <v>0</v>
      </c>
      <c r="D74" s="120"/>
      <c r="E74" s="120">
        <f>$B74      +$C74      +$D74</f>
        <v>22495000</v>
      </c>
      <c r="F74" s="121">
        <f t="shared" ref="F74:O74" si="45">SUM(F71:F72)</f>
        <v>22495000</v>
      </c>
      <c r="G74" s="122">
        <f t="shared" si="45"/>
        <v>13796000</v>
      </c>
      <c r="H74" s="121">
        <f t="shared" si="45"/>
        <v>7816000</v>
      </c>
      <c r="I74" s="122">
        <f t="shared" si="45"/>
        <v>9169718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7816000</v>
      </c>
      <c r="Q74" s="122">
        <f>$I74      +$K74      +$M74      +$O74</f>
        <v>9169718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34.74549899977773</v>
      </c>
      <c r="U74" s="71">
        <f>IF($E71   =0,0,($Q71   /$E71 )*100)</f>
        <v>40.763360746832625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44233000</v>
      </c>
      <c r="C75" s="120">
        <f>SUM(C9:C16,C19:C25,C28:C31,C34,C37:C41,C44:C54,C57:C60,C63:C67,C71:C72)</f>
        <v>0</v>
      </c>
      <c r="D75" s="120"/>
      <c r="E75" s="120">
        <f>$B75      +$C75      +$D75</f>
        <v>44233000</v>
      </c>
      <c r="F75" s="121">
        <f t="shared" ref="F75:O75" si="46">SUM(F9:F16,F19:F25,F28:F31,F34,F37:F41,F44:F54,F57:F60,F63:F67,F71:F72)</f>
        <v>44233000</v>
      </c>
      <c r="G75" s="122">
        <f t="shared" si="46"/>
        <v>24381000</v>
      </c>
      <c r="H75" s="121">
        <f t="shared" si="46"/>
        <v>9483000</v>
      </c>
      <c r="I75" s="122">
        <f t="shared" si="46"/>
        <v>10891872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9483000</v>
      </c>
      <c r="Q75" s="122">
        <f>$I75      +$K75      +$M75      +$O75</f>
        <v>10891872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21.438744828521692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24.623860014016685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SeiHvJ6whT6dEi9wOPDosXsLANb8lgbgcP8qjqDl5MureQQHYD+4eDcxcLQqjpPfhme/lJdVTH7KXPEjWvPyA==" saltValue="DPkLM7HSQmAftljuP0EY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1500000</v>
      </c>
      <c r="C10" s="108"/>
      <c r="D10" s="108"/>
      <c r="E10" s="108">
        <f t="shared" ref="E10:E17" si="0">$B10      +$C10      +$D10</f>
        <v>1500000</v>
      </c>
      <c r="F10" s="109">
        <v>1500000</v>
      </c>
      <c r="G10" s="110">
        <v>1500000</v>
      </c>
      <c r="H10" s="109">
        <v>34000</v>
      </c>
      <c r="I10" s="110">
        <v>691419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34000</v>
      </c>
      <c r="Q10" s="110">
        <f t="shared" ref="Q10:Q17" si="2">$I10      +$K10      +$M10      +$O10</f>
        <v>691419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2.2666666666666666</v>
      </c>
      <c r="U10" s="56">
        <f t="shared" ref="U10:U16" si="6">IF(($E10      =0),0,(($Q10      /$E10      )*100))</f>
        <v>46.0946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1500000</v>
      </c>
      <c r="C17" s="111">
        <f>SUM(C9:C16)</f>
        <v>0</v>
      </c>
      <c r="D17" s="111"/>
      <c r="E17" s="111">
        <f t="shared" si="0"/>
        <v>1500000</v>
      </c>
      <c r="F17" s="112">
        <f t="shared" ref="F17:O17" si="7">SUM(F9:F16)</f>
        <v>1500000</v>
      </c>
      <c r="G17" s="113">
        <f t="shared" si="7"/>
        <v>1500000</v>
      </c>
      <c r="H17" s="112">
        <f t="shared" si="7"/>
        <v>34000</v>
      </c>
      <c r="I17" s="113">
        <f t="shared" si="7"/>
        <v>691419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34000</v>
      </c>
      <c r="Q17" s="113">
        <f t="shared" si="2"/>
        <v>691419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2.2666666666666666</v>
      </c>
      <c r="U17" s="60">
        <f>IF((SUM($E9:$E14))=0,0,(Q17/(SUM($E9:$E14))*100))</f>
        <v>46.0946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2562000</v>
      </c>
      <c r="C31" s="108"/>
      <c r="D31" s="108"/>
      <c r="E31" s="108">
        <f>$B31      +$C31      +$D31</f>
        <v>2562000</v>
      </c>
      <c r="F31" s="109">
        <v>2562000</v>
      </c>
      <c r="G31" s="110">
        <v>1793000</v>
      </c>
      <c r="H31" s="109">
        <v>178000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178000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6.9476971116315376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2562000</v>
      </c>
      <c r="C32" s="111">
        <f>SUM(C28:C31)</f>
        <v>0</v>
      </c>
      <c r="D32" s="111"/>
      <c r="E32" s="111">
        <f>$B32      +$C32      +$D32</f>
        <v>2562000</v>
      </c>
      <c r="F32" s="112">
        <f t="shared" ref="F32:O32" si="16">SUM(F28:F31)</f>
        <v>2562000</v>
      </c>
      <c r="G32" s="113">
        <f t="shared" si="16"/>
        <v>1793000</v>
      </c>
      <c r="H32" s="112">
        <f t="shared" si="16"/>
        <v>178000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178000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6.9476971116315376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1923000</v>
      </c>
      <c r="C34" s="108"/>
      <c r="D34" s="108"/>
      <c r="E34" s="108">
        <f>$B34      +$C34      +$D34</f>
        <v>1923000</v>
      </c>
      <c r="F34" s="109">
        <v>1923000</v>
      </c>
      <c r="G34" s="110">
        <v>480000</v>
      </c>
      <c r="H34" s="109">
        <v>329000</v>
      </c>
      <c r="I34" s="110">
        <v>328814</v>
      </c>
      <c r="J34" s="109"/>
      <c r="K34" s="110"/>
      <c r="L34" s="109"/>
      <c r="M34" s="110"/>
      <c r="N34" s="109"/>
      <c r="O34" s="110"/>
      <c r="P34" s="109">
        <f>$H34      +$J34      +$L34      +$N34</f>
        <v>329000</v>
      </c>
      <c r="Q34" s="110">
        <f>$I34      +$K34      +$M34      +$O34</f>
        <v>328814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17.108684347373895</v>
      </c>
      <c r="U34" s="56">
        <f>IF(($E34      =0),0,(($Q34      /$E34      )*100))</f>
        <v>17.099011960478418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1923000</v>
      </c>
      <c r="C35" s="111">
        <f>C34</f>
        <v>0</v>
      </c>
      <c r="D35" s="111"/>
      <c r="E35" s="111">
        <f>$B35      +$C35      +$D35</f>
        <v>1923000</v>
      </c>
      <c r="F35" s="112">
        <f t="shared" ref="F35:O35" si="17">F34</f>
        <v>1923000</v>
      </c>
      <c r="G35" s="113">
        <f t="shared" si="17"/>
        <v>480000</v>
      </c>
      <c r="H35" s="112">
        <f t="shared" si="17"/>
        <v>329000</v>
      </c>
      <c r="I35" s="113">
        <f t="shared" si="17"/>
        <v>328814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329000</v>
      </c>
      <c r="Q35" s="113">
        <f>$I35      +$K35      +$M35      +$O35</f>
        <v>328814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17.108684347373895</v>
      </c>
      <c r="U35" s="60">
        <f>IF($E35   =0,0,($Q35   /$E35   )*100)</f>
        <v>17.099011960478418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85000000</v>
      </c>
      <c r="C45" s="108"/>
      <c r="D45" s="108"/>
      <c r="E45" s="108">
        <f t="shared" si="26"/>
        <v>85000000</v>
      </c>
      <c r="F45" s="109">
        <v>85000000</v>
      </c>
      <c r="G45" s="110">
        <v>25582000</v>
      </c>
      <c r="H45" s="109">
        <v>5402000</v>
      </c>
      <c r="I45" s="110">
        <v>5402496</v>
      </c>
      <c r="J45" s="109"/>
      <c r="K45" s="110"/>
      <c r="L45" s="109"/>
      <c r="M45" s="110"/>
      <c r="N45" s="109"/>
      <c r="O45" s="110"/>
      <c r="P45" s="109">
        <f t="shared" si="27"/>
        <v>5402000</v>
      </c>
      <c r="Q45" s="110">
        <f t="shared" si="28"/>
        <v>5402496</v>
      </c>
      <c r="R45" s="54">
        <f t="shared" si="29"/>
        <v>0</v>
      </c>
      <c r="S45" s="55">
        <f t="shared" si="30"/>
        <v>0</v>
      </c>
      <c r="T45" s="54">
        <f t="shared" si="31"/>
        <v>6.355294117647059</v>
      </c>
      <c r="U45" s="56">
        <f t="shared" si="32"/>
        <v>6.355877647058823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66000000</v>
      </c>
      <c r="C53" s="108"/>
      <c r="D53" s="108"/>
      <c r="E53" s="108">
        <f t="shared" si="26"/>
        <v>66000000</v>
      </c>
      <c r="F53" s="109">
        <v>66000000</v>
      </c>
      <c r="G53" s="110">
        <v>20656000</v>
      </c>
      <c r="H53" s="109">
        <v>8943000</v>
      </c>
      <c r="I53" s="110">
        <v>2357866</v>
      </c>
      <c r="J53" s="109"/>
      <c r="K53" s="110"/>
      <c r="L53" s="109"/>
      <c r="M53" s="110"/>
      <c r="N53" s="109"/>
      <c r="O53" s="110"/>
      <c r="P53" s="109">
        <f t="shared" si="27"/>
        <v>8943000</v>
      </c>
      <c r="Q53" s="110">
        <f t="shared" si="28"/>
        <v>2357866</v>
      </c>
      <c r="R53" s="54">
        <f t="shared" si="29"/>
        <v>0</v>
      </c>
      <c r="S53" s="55">
        <f t="shared" si="30"/>
        <v>0</v>
      </c>
      <c r="T53" s="54">
        <f t="shared" si="31"/>
        <v>13.55</v>
      </c>
      <c r="U53" s="56">
        <f t="shared" si="32"/>
        <v>3.5725242424242425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151000000</v>
      </c>
      <c r="C55" s="111">
        <f>SUM(C44:C54)</f>
        <v>0</v>
      </c>
      <c r="D55" s="111"/>
      <c r="E55" s="111">
        <f t="shared" si="26"/>
        <v>151000000</v>
      </c>
      <c r="F55" s="112">
        <f t="shared" ref="F55:O55" si="33">SUM(F44:F54)</f>
        <v>151000000</v>
      </c>
      <c r="G55" s="113">
        <f t="shared" si="33"/>
        <v>46238000</v>
      </c>
      <c r="H55" s="112">
        <f t="shared" si="33"/>
        <v>14345000</v>
      </c>
      <c r="I55" s="113">
        <f t="shared" si="33"/>
        <v>7760362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14345000</v>
      </c>
      <c r="Q55" s="113">
        <f t="shared" si="28"/>
        <v>7760362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9.5</v>
      </c>
      <c r="U55" s="60">
        <f>IF((+$E45+$E47+$E49+$E50+$E53) =0,0,(Q55   /(+$E45+$E47+$E49+$E50+$E53) )*100)</f>
        <v>5.1393125827814572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156985000</v>
      </c>
      <c r="C69" s="120">
        <f>SUM(C9:C16,C19:C25,C28:C31,C34,C37:C41,C44:C54,C57:C60,C63:C67)</f>
        <v>0</v>
      </c>
      <c r="D69" s="120"/>
      <c r="E69" s="120">
        <f t="shared" si="35"/>
        <v>156985000</v>
      </c>
      <c r="F69" s="121">
        <f t="shared" ref="F69:O69" si="43">SUM(F9:F16,F19:F25,F28:F31,F34,F37:F41,F44:F54,F57:F60,F63:F67)</f>
        <v>156985000</v>
      </c>
      <c r="G69" s="122">
        <f t="shared" si="43"/>
        <v>50011000</v>
      </c>
      <c r="H69" s="121">
        <f t="shared" si="43"/>
        <v>14886000</v>
      </c>
      <c r="I69" s="122">
        <f t="shared" si="43"/>
        <v>8780595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14886000</v>
      </c>
      <c r="Q69" s="122">
        <f t="shared" si="37"/>
        <v>8780595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9.482434627512184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5.5932700576488203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186655000</v>
      </c>
      <c r="C71" s="108"/>
      <c r="D71" s="108"/>
      <c r="E71" s="108">
        <f>$B71      +$C71      +$D71</f>
        <v>186655000</v>
      </c>
      <c r="F71" s="109">
        <v>186655000</v>
      </c>
      <c r="G71" s="110">
        <v>59729000</v>
      </c>
      <c r="H71" s="109">
        <v>36482000</v>
      </c>
      <c r="I71" s="110">
        <v>37148081</v>
      </c>
      <c r="J71" s="109"/>
      <c r="K71" s="110"/>
      <c r="L71" s="109"/>
      <c r="M71" s="110"/>
      <c r="N71" s="109"/>
      <c r="O71" s="110"/>
      <c r="P71" s="109">
        <f>$H71      +$J71      +$L71      +$N71</f>
        <v>36482000</v>
      </c>
      <c r="Q71" s="110">
        <f>$I71      +$K71      +$M71      +$O71</f>
        <v>37148081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19.545150143312529</v>
      </c>
      <c r="U71" s="56">
        <f>IF(($E71      =0),0,(($Q71      /$E71      )*100))</f>
        <v>19.902001553668534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186655000</v>
      </c>
      <c r="C73" s="117">
        <f>SUM(C71:C72)</f>
        <v>0</v>
      </c>
      <c r="D73" s="117"/>
      <c r="E73" s="117">
        <f>$B73      +$C73      +$D73</f>
        <v>186655000</v>
      </c>
      <c r="F73" s="118">
        <f t="shared" ref="F73:O73" si="44">SUM(F71:F72)</f>
        <v>186655000</v>
      </c>
      <c r="G73" s="119">
        <f t="shared" si="44"/>
        <v>59729000</v>
      </c>
      <c r="H73" s="118">
        <f t="shared" si="44"/>
        <v>36482000</v>
      </c>
      <c r="I73" s="119">
        <f t="shared" si="44"/>
        <v>37148081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36482000</v>
      </c>
      <c r="Q73" s="119">
        <f>$I73      +$K73      +$M73      +$O73</f>
        <v>37148081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19.545150143312529</v>
      </c>
      <c r="U73" s="65">
        <f>IF($E71   =0,0,($Q71   /$E71 )*100)</f>
        <v>19.902001553668534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186655000</v>
      </c>
      <c r="C74" s="120">
        <f>SUM(C71:C72)</f>
        <v>0</v>
      </c>
      <c r="D74" s="120"/>
      <c r="E74" s="120">
        <f>$B74      +$C74      +$D74</f>
        <v>186655000</v>
      </c>
      <c r="F74" s="121">
        <f t="shared" ref="F74:O74" si="45">SUM(F71:F72)</f>
        <v>186655000</v>
      </c>
      <c r="G74" s="122">
        <f t="shared" si="45"/>
        <v>59729000</v>
      </c>
      <c r="H74" s="121">
        <f t="shared" si="45"/>
        <v>36482000</v>
      </c>
      <c r="I74" s="122">
        <f t="shared" si="45"/>
        <v>37148081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36482000</v>
      </c>
      <c r="Q74" s="122">
        <f>$I74      +$K74      +$M74      +$O74</f>
        <v>37148081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19.545150143312529</v>
      </c>
      <c r="U74" s="71">
        <f>IF($E71   =0,0,($Q71   /$E71 )*100)</f>
        <v>19.902001553668534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343640000</v>
      </c>
      <c r="C75" s="120">
        <f>SUM(C9:C16,C19:C25,C28:C31,C34,C37:C41,C44:C54,C57:C60,C63:C67,C71:C72)</f>
        <v>0</v>
      </c>
      <c r="D75" s="120"/>
      <c r="E75" s="120">
        <f>$B75      +$C75      +$D75</f>
        <v>343640000</v>
      </c>
      <c r="F75" s="121">
        <f t="shared" ref="F75:O75" si="46">SUM(F9:F16,F19:F25,F28:F31,F34,F37:F41,F44:F54,F57:F60,F63:F67,F71:F72)</f>
        <v>343640000</v>
      </c>
      <c r="G75" s="122">
        <f t="shared" si="46"/>
        <v>109740000</v>
      </c>
      <c r="H75" s="121">
        <f t="shared" si="46"/>
        <v>51368000</v>
      </c>
      <c r="I75" s="122">
        <f t="shared" si="46"/>
        <v>45928676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51368000</v>
      </c>
      <c r="Q75" s="122">
        <f>$I75      +$K75      +$M75      +$O75</f>
        <v>45928676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14.948201606332209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13.365346292631825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6/e3YeBFT/nejvzy2rNv4mYc+6L3qh0NmljzmgS0Fv7kahV5tKB/71U6aHfBlLRD/8eQ7VDbmEGRdbQonwFfw==" saltValue="gG4nZyGjIAwop261Wr+l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242000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242000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24.2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8900000</v>
      </c>
      <c r="C11" s="108"/>
      <c r="D11" s="108"/>
      <c r="E11" s="108">
        <f t="shared" si="0"/>
        <v>8900000</v>
      </c>
      <c r="F11" s="109">
        <v>8900000</v>
      </c>
      <c r="G11" s="110">
        <v>5000000</v>
      </c>
      <c r="H11" s="109">
        <v>1495000</v>
      </c>
      <c r="I11" s="110"/>
      <c r="J11" s="109"/>
      <c r="K11" s="110"/>
      <c r="L11" s="109"/>
      <c r="M11" s="110"/>
      <c r="N11" s="109"/>
      <c r="O11" s="110"/>
      <c r="P11" s="109">
        <f t="shared" si="1"/>
        <v>1495000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16.797752808988765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48800000</v>
      </c>
      <c r="C13" s="108"/>
      <c r="D13" s="108"/>
      <c r="E13" s="108">
        <f t="shared" si="0"/>
        <v>48800000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62700000</v>
      </c>
      <c r="C17" s="111">
        <f>SUM(C9:C16)</f>
        <v>0</v>
      </c>
      <c r="D17" s="111"/>
      <c r="E17" s="111">
        <f t="shared" si="0"/>
        <v>62700000</v>
      </c>
      <c r="F17" s="112">
        <f t="shared" ref="F17:O17" si="7">SUM(F9:F16)</f>
        <v>13900000</v>
      </c>
      <c r="G17" s="113">
        <f t="shared" si="7"/>
        <v>6000000</v>
      </c>
      <c r="H17" s="112">
        <f t="shared" si="7"/>
        <v>1737000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1737000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2.959114139693356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298225000</v>
      </c>
      <c r="C30" s="108"/>
      <c r="D30" s="108"/>
      <c r="E30" s="108">
        <f>$B30      +$C30      +$D30</f>
        <v>298225000</v>
      </c>
      <c r="F30" s="109">
        <v>298225000</v>
      </c>
      <c r="G30" s="110">
        <v>78000000</v>
      </c>
      <c r="H30" s="109">
        <v>16132000</v>
      </c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16132000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5.4093385866376051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298225000</v>
      </c>
      <c r="C32" s="111">
        <f>SUM(C28:C31)</f>
        <v>0</v>
      </c>
      <c r="D32" s="111"/>
      <c r="E32" s="111">
        <f>$B32      +$C32      +$D32</f>
        <v>298225000</v>
      </c>
      <c r="F32" s="112">
        <f t="shared" ref="F32:O32" si="16">SUM(F28:F31)</f>
        <v>298225000</v>
      </c>
      <c r="G32" s="113">
        <f t="shared" si="16"/>
        <v>78000000</v>
      </c>
      <c r="H32" s="112">
        <f t="shared" si="16"/>
        <v>16132000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16132000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5.4093385866376051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2457000</v>
      </c>
      <c r="C34" s="108"/>
      <c r="D34" s="108"/>
      <c r="E34" s="108">
        <f>$B34      +$C34      +$D34</f>
        <v>2457000</v>
      </c>
      <c r="F34" s="109">
        <v>2457000</v>
      </c>
      <c r="G34" s="110">
        <v>614000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2457000</v>
      </c>
      <c r="C35" s="111">
        <f>C34</f>
        <v>0</v>
      </c>
      <c r="D35" s="111"/>
      <c r="E35" s="111">
        <f>$B35      +$C35      +$D35</f>
        <v>2457000</v>
      </c>
      <c r="F35" s="112">
        <f t="shared" ref="F35:O35" si="17">F34</f>
        <v>2457000</v>
      </c>
      <c r="G35" s="113">
        <f t="shared" si="17"/>
        <v>614000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3000000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7000000</v>
      </c>
      <c r="C42" s="111">
        <f>SUM(C37:C41)</f>
        <v>0</v>
      </c>
      <c r="D42" s="111"/>
      <c r="E42" s="111">
        <f t="shared" si="18"/>
        <v>7000000</v>
      </c>
      <c r="F42" s="112">
        <f t="shared" ref="F42:O42" si="25">SUM(F37:F41)</f>
        <v>7000000</v>
      </c>
      <c r="G42" s="113">
        <f t="shared" si="25"/>
        <v>3000000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390000000</v>
      </c>
      <c r="C45" s="108"/>
      <c r="D45" s="108"/>
      <c r="E45" s="108">
        <f t="shared" si="26"/>
        <v>390000000</v>
      </c>
      <c r="F45" s="109">
        <v>390000000</v>
      </c>
      <c r="G45" s="110">
        <v>130829000</v>
      </c>
      <c r="H45" s="109">
        <v>19835000</v>
      </c>
      <c r="I45" s="110"/>
      <c r="J45" s="109"/>
      <c r="K45" s="110"/>
      <c r="L45" s="109"/>
      <c r="M45" s="110"/>
      <c r="N45" s="109"/>
      <c r="O45" s="110"/>
      <c r="P45" s="109">
        <f t="shared" si="27"/>
        <v>19835000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5.0858974358974356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390000000</v>
      </c>
      <c r="C55" s="111">
        <f>SUM(C44:C54)</f>
        <v>0</v>
      </c>
      <c r="D55" s="111"/>
      <c r="E55" s="111">
        <f t="shared" si="26"/>
        <v>390000000</v>
      </c>
      <c r="F55" s="112">
        <f t="shared" ref="F55:O55" si="33">SUM(F44:F54)</f>
        <v>390000000</v>
      </c>
      <c r="G55" s="113">
        <f t="shared" si="33"/>
        <v>130829000</v>
      </c>
      <c r="H55" s="112">
        <f t="shared" si="33"/>
        <v>19835000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19835000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5.0858974358974356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377887000</v>
      </c>
      <c r="C67" s="108"/>
      <c r="D67" s="108"/>
      <c r="E67" s="108">
        <f t="shared" si="35"/>
        <v>377887000</v>
      </c>
      <c r="F67" s="109">
        <v>377887000</v>
      </c>
      <c r="G67" s="110">
        <v>104788000</v>
      </c>
      <c r="H67" s="109">
        <v>7459000</v>
      </c>
      <c r="I67" s="110"/>
      <c r="J67" s="109"/>
      <c r="K67" s="110"/>
      <c r="L67" s="109"/>
      <c r="M67" s="110"/>
      <c r="N67" s="109"/>
      <c r="O67" s="110"/>
      <c r="P67" s="109">
        <f t="shared" si="36"/>
        <v>7459000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1.9738704956772792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377887000</v>
      </c>
      <c r="C68" s="111">
        <f>SUM(C63:C67)</f>
        <v>0</v>
      </c>
      <c r="D68" s="111"/>
      <c r="E68" s="111">
        <f t="shared" si="35"/>
        <v>377887000</v>
      </c>
      <c r="F68" s="112">
        <f t="shared" ref="F68:O68" si="42">SUM(F63:F67)</f>
        <v>377887000</v>
      </c>
      <c r="G68" s="113">
        <f t="shared" si="42"/>
        <v>104788000</v>
      </c>
      <c r="H68" s="112">
        <f t="shared" si="42"/>
        <v>7459000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7459000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1.9738704956772792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1138269000</v>
      </c>
      <c r="C69" s="120">
        <f>SUM(C9:C16,C19:C25,C28:C31,C34,C37:C41,C44:C54,C57:C60,C63:C67)</f>
        <v>0</v>
      </c>
      <c r="D69" s="120"/>
      <c r="E69" s="120">
        <f t="shared" si="35"/>
        <v>1138269000</v>
      </c>
      <c r="F69" s="121">
        <f t="shared" ref="F69:O69" si="43">SUM(F9:F16,F19:F25,F28:F31,F34,F37:F41,F44:F54,F57:F60,F63:F67)</f>
        <v>1089469000</v>
      </c>
      <c r="G69" s="122">
        <f t="shared" si="43"/>
        <v>323231000</v>
      </c>
      <c r="H69" s="121">
        <f t="shared" si="43"/>
        <v>45163000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45163000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3.9816833572988415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1138269000</v>
      </c>
      <c r="C75" s="120">
        <f>SUM(C9:C16,C19:C25,C28:C31,C34,C37:C41,C44:C54,C57:C60,C63:C67,C71:C72)</f>
        <v>0</v>
      </c>
      <c r="D75" s="120"/>
      <c r="E75" s="120">
        <f>$B75      +$C75      +$D75</f>
        <v>1138269000</v>
      </c>
      <c r="F75" s="121">
        <f t="shared" ref="F75:O75" si="46">SUM(F9:F16,F19:F25,F28:F31,F34,F37:F41,F44:F54,F57:F60,F63:F67,F71:F72)</f>
        <v>1089469000</v>
      </c>
      <c r="G75" s="122">
        <f t="shared" si="46"/>
        <v>323231000</v>
      </c>
      <c r="H75" s="121">
        <f t="shared" si="46"/>
        <v>45163000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45163000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3.9816833572988415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TnqRmWD0sJeKz3LkWrwWfvE9B11bv/AoqqF64HU/gUIERDH9yhEZ61I6L400jZTcFSPvDMRiKkJObkgwDAVeg==" saltValue="AnfnXPTRA/Pl5kIeAps8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135000</v>
      </c>
      <c r="I10" s="110">
        <v>134409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135000</v>
      </c>
      <c r="Q10" s="110">
        <f t="shared" ref="Q10:Q17" si="2">$I10      +$K10      +$M10      +$O10</f>
        <v>134409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4.5</v>
      </c>
      <c r="U10" s="56">
        <f t="shared" ref="U10:U16" si="6">IF(($E10      =0),0,(($Q10      /$E10      )*100))</f>
        <v>4.4803000000000006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135000</v>
      </c>
      <c r="I17" s="113">
        <f t="shared" si="7"/>
        <v>134409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135000</v>
      </c>
      <c r="Q17" s="113">
        <f t="shared" si="2"/>
        <v>134409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4.5</v>
      </c>
      <c r="U17" s="60">
        <f>IF((SUM($E9:$E14))=0,0,(Q17/(SUM($E9:$E14))*100))</f>
        <v>4.4803000000000006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8114000</v>
      </c>
      <c r="C23" s="108"/>
      <c r="D23" s="108"/>
      <c r="E23" s="108">
        <f t="shared" si="8"/>
        <v>8114000</v>
      </c>
      <c r="F23" s="109">
        <v>8114000</v>
      </c>
      <c r="G23" s="110">
        <v>2434000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8114000</v>
      </c>
      <c r="C26" s="111">
        <f>SUM(C19:C25)</f>
        <v>0</v>
      </c>
      <c r="D26" s="111"/>
      <c r="E26" s="111">
        <f t="shared" si="8"/>
        <v>8114000</v>
      </c>
      <c r="F26" s="112">
        <f t="shared" ref="F26:O26" si="15">SUM(F19:F25)</f>
        <v>8114000</v>
      </c>
      <c r="G26" s="113">
        <f t="shared" si="15"/>
        <v>2434000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1716000</v>
      </c>
      <c r="C34" s="108"/>
      <c r="D34" s="108"/>
      <c r="E34" s="108">
        <f>$B34      +$C34      +$D34</f>
        <v>1716000</v>
      </c>
      <c r="F34" s="109">
        <v>1716000</v>
      </c>
      <c r="G34" s="110">
        <v>429000</v>
      </c>
      <c r="H34" s="109">
        <v>429000</v>
      </c>
      <c r="I34" s="110">
        <v>434280</v>
      </c>
      <c r="J34" s="109"/>
      <c r="K34" s="110"/>
      <c r="L34" s="109"/>
      <c r="M34" s="110"/>
      <c r="N34" s="109"/>
      <c r="O34" s="110"/>
      <c r="P34" s="109">
        <f>$H34      +$J34      +$L34      +$N34</f>
        <v>429000</v>
      </c>
      <c r="Q34" s="110">
        <f>$I34      +$K34      +$M34      +$O34</f>
        <v>434280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25.30769230769231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1716000</v>
      </c>
      <c r="C35" s="111">
        <f>C34</f>
        <v>0</v>
      </c>
      <c r="D35" s="111"/>
      <c r="E35" s="111">
        <f>$B35      +$C35      +$D35</f>
        <v>1716000</v>
      </c>
      <c r="F35" s="112">
        <f t="shared" ref="F35:O35" si="17">F34</f>
        <v>1716000</v>
      </c>
      <c r="G35" s="113">
        <f t="shared" si="17"/>
        <v>429000</v>
      </c>
      <c r="H35" s="112">
        <f t="shared" si="17"/>
        <v>429000</v>
      </c>
      <c r="I35" s="113">
        <f t="shared" si="17"/>
        <v>434280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429000</v>
      </c>
      <c r="Q35" s="113">
        <f>$I35      +$K35      +$M35      +$O35</f>
        <v>434280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25.30769230769231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3660000</v>
      </c>
      <c r="C37" s="108"/>
      <c r="D37" s="108"/>
      <c r="E37" s="108">
        <f t="shared" ref="E37:E42" si="18">$B37      +$C37      +$D37</f>
        <v>3660000</v>
      </c>
      <c r="F37" s="109">
        <v>3660000</v>
      </c>
      <c r="G37" s="110">
        <v>1647000</v>
      </c>
      <c r="H37" s="109">
        <v>1647000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1647000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27713000</v>
      </c>
      <c r="C38" s="108"/>
      <c r="D38" s="108"/>
      <c r="E38" s="108">
        <f t="shared" si="18"/>
        <v>27713000</v>
      </c>
      <c r="F38" s="109">
        <v>25197000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31373000</v>
      </c>
      <c r="C42" s="111">
        <f>SUM(C37:C41)</f>
        <v>0</v>
      </c>
      <c r="D42" s="111"/>
      <c r="E42" s="111">
        <f t="shared" si="18"/>
        <v>31373000</v>
      </c>
      <c r="F42" s="112">
        <f t="shared" ref="F42:O42" si="25">SUM(F37:F41)</f>
        <v>28857000</v>
      </c>
      <c r="G42" s="113">
        <f t="shared" si="25"/>
        <v>1647000</v>
      </c>
      <c r="H42" s="112">
        <f t="shared" si="25"/>
        <v>1647000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1647000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44203000</v>
      </c>
      <c r="C69" s="120">
        <f>SUM(C9:C16,C19:C25,C28:C31,C34,C37:C41,C44:C54,C57:C60,C63:C67)</f>
        <v>0</v>
      </c>
      <c r="D69" s="120"/>
      <c r="E69" s="120">
        <f t="shared" si="35"/>
        <v>44203000</v>
      </c>
      <c r="F69" s="121">
        <f t="shared" ref="F69:O69" si="43">SUM(F9:F16,F19:F25,F28:F31,F34,F37:F41,F44:F54,F57:F60,F63:F67)</f>
        <v>41687000</v>
      </c>
      <c r="G69" s="122">
        <f t="shared" si="43"/>
        <v>7510000</v>
      </c>
      <c r="H69" s="121">
        <f t="shared" si="43"/>
        <v>2211000</v>
      </c>
      <c r="I69" s="122">
        <f t="shared" si="43"/>
        <v>568689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2211000</v>
      </c>
      <c r="Q69" s="122">
        <f t="shared" si="37"/>
        <v>568689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13.40812613705276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3.4486901152213463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67274000</v>
      </c>
      <c r="C71" s="108"/>
      <c r="D71" s="108"/>
      <c r="E71" s="108">
        <f>$B71      +$C71      +$D71</f>
        <v>67274000</v>
      </c>
      <c r="F71" s="109">
        <v>67274000</v>
      </c>
      <c r="G71" s="110">
        <v>45054000</v>
      </c>
      <c r="H71" s="109">
        <v>24769000</v>
      </c>
      <c r="I71" s="110">
        <v>22508428</v>
      </c>
      <c r="J71" s="109"/>
      <c r="K71" s="110"/>
      <c r="L71" s="109"/>
      <c r="M71" s="110"/>
      <c r="N71" s="109"/>
      <c r="O71" s="110"/>
      <c r="P71" s="109">
        <f>$H71      +$J71      +$L71      +$N71</f>
        <v>24769000</v>
      </c>
      <c r="Q71" s="110">
        <f>$I71      +$K71      +$M71      +$O71</f>
        <v>22508428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36.818087225376814</v>
      </c>
      <c r="U71" s="56">
        <f>IF(($E71      =0),0,(($Q71      /$E71      )*100))</f>
        <v>33.457841067871691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67274000</v>
      </c>
      <c r="C73" s="117">
        <f>SUM(C71:C72)</f>
        <v>0</v>
      </c>
      <c r="D73" s="117"/>
      <c r="E73" s="117">
        <f>$B73      +$C73      +$D73</f>
        <v>67274000</v>
      </c>
      <c r="F73" s="118">
        <f t="shared" ref="F73:O73" si="44">SUM(F71:F72)</f>
        <v>67274000</v>
      </c>
      <c r="G73" s="119">
        <f t="shared" si="44"/>
        <v>45054000</v>
      </c>
      <c r="H73" s="118">
        <f t="shared" si="44"/>
        <v>24769000</v>
      </c>
      <c r="I73" s="119">
        <f t="shared" si="44"/>
        <v>22508428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24769000</v>
      </c>
      <c r="Q73" s="119">
        <f>$I73      +$K73      +$M73      +$O73</f>
        <v>22508428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36.818087225376814</v>
      </c>
      <c r="U73" s="65">
        <f>IF($E71   =0,0,($Q71   /$E71 )*100)</f>
        <v>33.457841067871691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67274000</v>
      </c>
      <c r="C74" s="120">
        <f>SUM(C71:C72)</f>
        <v>0</v>
      </c>
      <c r="D74" s="120"/>
      <c r="E74" s="120">
        <f>$B74      +$C74      +$D74</f>
        <v>67274000</v>
      </c>
      <c r="F74" s="121">
        <f t="shared" ref="F74:O74" si="45">SUM(F71:F72)</f>
        <v>67274000</v>
      </c>
      <c r="G74" s="122">
        <f t="shared" si="45"/>
        <v>45054000</v>
      </c>
      <c r="H74" s="121">
        <f t="shared" si="45"/>
        <v>24769000</v>
      </c>
      <c r="I74" s="122">
        <f t="shared" si="45"/>
        <v>22508428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24769000</v>
      </c>
      <c r="Q74" s="122">
        <f>$I74      +$K74      +$M74      +$O74</f>
        <v>22508428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36.818087225376814</v>
      </c>
      <c r="U74" s="71">
        <f>IF($E71   =0,0,($Q71   /$E71 )*100)</f>
        <v>33.457841067871691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111477000</v>
      </c>
      <c r="C75" s="120">
        <f>SUM(C9:C16,C19:C25,C28:C31,C34,C37:C41,C44:C54,C57:C60,C63:C67,C71:C72)</f>
        <v>0</v>
      </c>
      <c r="D75" s="120"/>
      <c r="E75" s="120">
        <f>$B75      +$C75      +$D75</f>
        <v>111477000</v>
      </c>
      <c r="F75" s="121">
        <f t="shared" ref="F75:O75" si="46">SUM(F9:F16,F19:F25,F28:F31,F34,F37:F41,F44:F54,F57:F60,F63:F67,F71:F72)</f>
        <v>108961000</v>
      </c>
      <c r="G75" s="122">
        <f t="shared" si="46"/>
        <v>52564000</v>
      </c>
      <c r="H75" s="121">
        <f t="shared" si="46"/>
        <v>26980000</v>
      </c>
      <c r="I75" s="122">
        <f t="shared" si="46"/>
        <v>23077117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26980000</v>
      </c>
      <c r="Q75" s="122">
        <f>$I75      +$K75      +$M75      +$O75</f>
        <v>23077117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32.209541091638414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27.55016116708849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TBq4dRi0U7ue1P1BATUekLNmnkx8FFplD8cT/32GwpQn1Fznp928hVNKs4UTHelCXStscWGJ0g4kcvDJcBEdw==" saltValue="1LW54aTqs7gqda9vSft9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905000</v>
      </c>
      <c r="I10" s="110">
        <v>1202443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905000</v>
      </c>
      <c r="Q10" s="110">
        <f t="shared" ref="Q10:Q17" si="2">$I10      +$K10      +$M10      +$O10</f>
        <v>1202443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34.807692307692307</v>
      </c>
      <c r="U10" s="56">
        <f t="shared" ref="U10:U16" si="6">IF(($E10      =0),0,(($Q10      /$E10      )*100))</f>
        <v>46.247807692307688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905000</v>
      </c>
      <c r="I17" s="113">
        <f t="shared" si="7"/>
        <v>1202443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905000</v>
      </c>
      <c r="Q17" s="113">
        <f t="shared" si="2"/>
        <v>1202443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34.807692307692307</v>
      </c>
      <c r="U17" s="60">
        <f>IF((SUM($E9:$E14))=0,0,(Q17/(SUM($E9:$E14))*100))</f>
        <v>46.247807692307688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25635000</v>
      </c>
      <c r="C23" s="108"/>
      <c r="D23" s="108"/>
      <c r="E23" s="108">
        <f t="shared" si="8"/>
        <v>25635000</v>
      </c>
      <c r="F23" s="109">
        <v>25635000</v>
      </c>
      <c r="G23" s="110">
        <v>7690000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25635000</v>
      </c>
      <c r="C26" s="111">
        <f>SUM(C19:C25)</f>
        <v>0</v>
      </c>
      <c r="D26" s="111"/>
      <c r="E26" s="111">
        <f t="shared" si="8"/>
        <v>25635000</v>
      </c>
      <c r="F26" s="112">
        <f t="shared" ref="F26:O26" si="15">SUM(F19:F25)</f>
        <v>25635000</v>
      </c>
      <c r="G26" s="113">
        <f t="shared" si="15"/>
        <v>7690000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1864000</v>
      </c>
      <c r="C34" s="108"/>
      <c r="D34" s="108"/>
      <c r="E34" s="108">
        <f>$B34      +$C34      +$D34</f>
        <v>1864000</v>
      </c>
      <c r="F34" s="109">
        <v>1864000</v>
      </c>
      <c r="G34" s="110">
        <v>466000</v>
      </c>
      <c r="H34" s="109">
        <v>696000</v>
      </c>
      <c r="I34" s="110">
        <v>682510</v>
      </c>
      <c r="J34" s="109"/>
      <c r="K34" s="110"/>
      <c r="L34" s="109"/>
      <c r="M34" s="110"/>
      <c r="N34" s="109"/>
      <c r="O34" s="110"/>
      <c r="P34" s="109">
        <f>$H34      +$J34      +$L34      +$N34</f>
        <v>696000</v>
      </c>
      <c r="Q34" s="110">
        <f>$I34      +$K34      +$M34      +$O34</f>
        <v>682510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37.339055793991413</v>
      </c>
      <c r="U34" s="56">
        <f>IF(($E34      =0),0,(($Q34      /$E34      )*100))</f>
        <v>36.615343347639481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1864000</v>
      </c>
      <c r="C35" s="111">
        <f>C34</f>
        <v>0</v>
      </c>
      <c r="D35" s="111"/>
      <c r="E35" s="111">
        <f>$B35      +$C35      +$D35</f>
        <v>1864000</v>
      </c>
      <c r="F35" s="112">
        <f t="shared" ref="F35:O35" si="17">F34</f>
        <v>1864000</v>
      </c>
      <c r="G35" s="113">
        <f t="shared" si="17"/>
        <v>466000</v>
      </c>
      <c r="H35" s="112">
        <f t="shared" si="17"/>
        <v>696000</v>
      </c>
      <c r="I35" s="113">
        <f t="shared" si="17"/>
        <v>682510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696000</v>
      </c>
      <c r="Q35" s="113">
        <f>$I35      +$K35      +$M35      +$O35</f>
        <v>682510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37.339055793991413</v>
      </c>
      <c r="U35" s="60">
        <f>IF($E35   =0,0,($Q35   /$E35   )*100)</f>
        <v>36.615343347639481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15000000</v>
      </c>
      <c r="C37" s="108"/>
      <c r="D37" s="108"/>
      <c r="E37" s="108">
        <f t="shared" ref="E37:E42" si="18">$B37      +$C37      +$D37</f>
        <v>15000000</v>
      </c>
      <c r="F37" s="109">
        <v>15000000</v>
      </c>
      <c r="G37" s="110">
        <v>6750000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909000</v>
      </c>
      <c r="C38" s="108"/>
      <c r="D38" s="108"/>
      <c r="E38" s="108">
        <f t="shared" si="18"/>
        <v>909000</v>
      </c>
      <c r="F38" s="109">
        <v>827000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15909000</v>
      </c>
      <c r="C42" s="111">
        <f>SUM(C37:C41)</f>
        <v>0</v>
      </c>
      <c r="D42" s="111"/>
      <c r="E42" s="111">
        <f t="shared" si="18"/>
        <v>15909000</v>
      </c>
      <c r="F42" s="112">
        <f t="shared" ref="F42:O42" si="25">SUM(F37:F41)</f>
        <v>15827000</v>
      </c>
      <c r="G42" s="113">
        <f t="shared" si="25"/>
        <v>6750000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46008000</v>
      </c>
      <c r="C69" s="120">
        <f>SUM(C9:C16,C19:C25,C28:C31,C34,C37:C41,C44:C54,C57:C60,C63:C67)</f>
        <v>0</v>
      </c>
      <c r="D69" s="120"/>
      <c r="E69" s="120">
        <f t="shared" si="35"/>
        <v>46008000</v>
      </c>
      <c r="F69" s="121">
        <f t="shared" ref="F69:O69" si="43">SUM(F9:F16,F19:F25,F28:F31,F34,F37:F41,F44:F54,F57:F60,F63:F67)</f>
        <v>45926000</v>
      </c>
      <c r="G69" s="122">
        <f t="shared" si="43"/>
        <v>17506000</v>
      </c>
      <c r="H69" s="121">
        <f t="shared" si="43"/>
        <v>1601000</v>
      </c>
      <c r="I69" s="122">
        <f t="shared" si="43"/>
        <v>1884953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1601000</v>
      </c>
      <c r="Q69" s="122">
        <f t="shared" si="37"/>
        <v>1884953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3.5499678485110535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4.1795893478791104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41914000</v>
      </c>
      <c r="C71" s="108"/>
      <c r="D71" s="108"/>
      <c r="E71" s="108">
        <f>$B71      +$C71      +$D71</f>
        <v>41914000</v>
      </c>
      <c r="F71" s="109">
        <v>41914000</v>
      </c>
      <c r="G71" s="110">
        <v>13412000</v>
      </c>
      <c r="H71" s="109">
        <v>6399000</v>
      </c>
      <c r="I71" s="110">
        <v>5725508</v>
      </c>
      <c r="J71" s="109"/>
      <c r="K71" s="110"/>
      <c r="L71" s="109"/>
      <c r="M71" s="110"/>
      <c r="N71" s="109"/>
      <c r="O71" s="110"/>
      <c r="P71" s="109">
        <f>$H71      +$J71      +$L71      +$N71</f>
        <v>6399000</v>
      </c>
      <c r="Q71" s="110">
        <f>$I71      +$K71      +$M71      +$O71</f>
        <v>5725508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15.26697523500501</v>
      </c>
      <c r="U71" s="56">
        <f>IF(($E71      =0),0,(($Q71      /$E71      )*100))</f>
        <v>13.660132652574319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41914000</v>
      </c>
      <c r="C73" s="117">
        <f>SUM(C71:C72)</f>
        <v>0</v>
      </c>
      <c r="D73" s="117"/>
      <c r="E73" s="117">
        <f>$B73      +$C73      +$D73</f>
        <v>41914000</v>
      </c>
      <c r="F73" s="118">
        <f t="shared" ref="F73:O73" si="44">SUM(F71:F72)</f>
        <v>41914000</v>
      </c>
      <c r="G73" s="119">
        <f t="shared" si="44"/>
        <v>13412000</v>
      </c>
      <c r="H73" s="118">
        <f t="shared" si="44"/>
        <v>6399000</v>
      </c>
      <c r="I73" s="119">
        <f t="shared" si="44"/>
        <v>5725508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6399000</v>
      </c>
      <c r="Q73" s="119">
        <f>$I73      +$K73      +$M73      +$O73</f>
        <v>5725508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15.26697523500501</v>
      </c>
      <c r="U73" s="65">
        <f>IF($E71   =0,0,($Q71   /$E71 )*100)</f>
        <v>13.660132652574319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41914000</v>
      </c>
      <c r="C74" s="120">
        <f>SUM(C71:C72)</f>
        <v>0</v>
      </c>
      <c r="D74" s="120"/>
      <c r="E74" s="120">
        <f>$B74      +$C74      +$D74</f>
        <v>41914000</v>
      </c>
      <c r="F74" s="121">
        <f t="shared" ref="F74:O74" si="45">SUM(F71:F72)</f>
        <v>41914000</v>
      </c>
      <c r="G74" s="122">
        <f t="shared" si="45"/>
        <v>13412000</v>
      </c>
      <c r="H74" s="121">
        <f t="shared" si="45"/>
        <v>6399000</v>
      </c>
      <c r="I74" s="122">
        <f t="shared" si="45"/>
        <v>5725508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6399000</v>
      </c>
      <c r="Q74" s="122">
        <f>$I74      +$K74      +$M74      +$O74</f>
        <v>5725508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15.26697523500501</v>
      </c>
      <c r="U74" s="71">
        <f>IF($E71   =0,0,($Q71   /$E71 )*100)</f>
        <v>13.660132652574319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87922000</v>
      </c>
      <c r="C75" s="120">
        <f>SUM(C9:C16,C19:C25,C28:C31,C34,C37:C41,C44:C54,C57:C60,C63:C67,C71:C72)</f>
        <v>0</v>
      </c>
      <c r="D75" s="120"/>
      <c r="E75" s="120">
        <f>$B75      +$C75      +$D75</f>
        <v>87922000</v>
      </c>
      <c r="F75" s="121">
        <f t="shared" ref="F75:O75" si="46">SUM(F9:F16,F19:F25,F28:F31,F34,F37:F41,F44:F54,F57:F60,F63:F67,F71:F72)</f>
        <v>87840000</v>
      </c>
      <c r="G75" s="122">
        <f t="shared" si="46"/>
        <v>30918000</v>
      </c>
      <c r="H75" s="121">
        <f t="shared" si="46"/>
        <v>8000000</v>
      </c>
      <c r="I75" s="122">
        <f t="shared" si="46"/>
        <v>7610461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8000000</v>
      </c>
      <c r="Q75" s="122">
        <f>$I75      +$K75      +$M75      +$O75</f>
        <v>7610461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9.1940284785032116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8.746349396067254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mRYWqpph4Y2KghHtQev7Y1fSp3hX3A60muisIcdyucXXmElVE1ktNU8GBGDngff87oECRfdOlIk4FFSlRZSGw==" saltValue="uJ76iiDxv481nmJOP7yE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740000</v>
      </c>
      <c r="I10" s="110">
        <v>756568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740000</v>
      </c>
      <c r="Q10" s="110">
        <f t="shared" ref="Q10:Q17" si="2">$I10      +$K10      +$M10      +$O10</f>
        <v>756568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43.529411764705884</v>
      </c>
      <c r="U10" s="56">
        <f t="shared" ref="U10:U16" si="6">IF(($E10      =0),0,(($Q10      /$E10      )*100))</f>
        <v>44.503999999999998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3500000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12700000</v>
      </c>
      <c r="C17" s="111">
        <f>SUM(C9:C16)</f>
        <v>0</v>
      </c>
      <c r="D17" s="111"/>
      <c r="E17" s="111">
        <f t="shared" si="0"/>
        <v>12700000</v>
      </c>
      <c r="F17" s="112">
        <f t="shared" ref="F17:O17" si="7">SUM(F9:F16)</f>
        <v>12700000</v>
      </c>
      <c r="G17" s="113">
        <f t="shared" si="7"/>
        <v>5200000</v>
      </c>
      <c r="H17" s="112">
        <f t="shared" si="7"/>
        <v>740000</v>
      </c>
      <c r="I17" s="113">
        <f t="shared" si="7"/>
        <v>756568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740000</v>
      </c>
      <c r="Q17" s="113">
        <f t="shared" si="2"/>
        <v>756568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6.3247863247863245</v>
      </c>
      <c r="U17" s="60">
        <f>IF((SUM($E9:$E14))=0,0,(Q17/(SUM($E9:$E14))*100))</f>
        <v>6.4663931623931621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35260000</v>
      </c>
      <c r="C23" s="108"/>
      <c r="D23" s="108"/>
      <c r="E23" s="108">
        <f t="shared" si="8"/>
        <v>35260000</v>
      </c>
      <c r="F23" s="109">
        <v>35260000</v>
      </c>
      <c r="G23" s="110">
        <v>10578000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35260000</v>
      </c>
      <c r="C26" s="111">
        <f>SUM(C19:C25)</f>
        <v>0</v>
      </c>
      <c r="D26" s="111"/>
      <c r="E26" s="111">
        <f t="shared" si="8"/>
        <v>35260000</v>
      </c>
      <c r="F26" s="112">
        <f t="shared" ref="F26:O26" si="15">SUM(F19:F25)</f>
        <v>35260000</v>
      </c>
      <c r="G26" s="113">
        <f t="shared" si="15"/>
        <v>10578000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1750000</v>
      </c>
      <c r="C34" s="108"/>
      <c r="D34" s="108"/>
      <c r="E34" s="108">
        <f>$B34      +$C34      +$D34</f>
        <v>1750000</v>
      </c>
      <c r="F34" s="109">
        <v>1750000</v>
      </c>
      <c r="G34" s="110">
        <v>438000</v>
      </c>
      <c r="H34" s="109">
        <v>201000</v>
      </c>
      <c r="I34" s="110">
        <v>664119</v>
      </c>
      <c r="J34" s="109"/>
      <c r="K34" s="110"/>
      <c r="L34" s="109"/>
      <c r="M34" s="110"/>
      <c r="N34" s="109"/>
      <c r="O34" s="110"/>
      <c r="P34" s="109">
        <f>$H34      +$J34      +$L34      +$N34</f>
        <v>201000</v>
      </c>
      <c r="Q34" s="110">
        <f>$I34      +$K34      +$M34      +$O34</f>
        <v>664119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11.485714285714286</v>
      </c>
      <c r="U34" s="56">
        <f>IF(($E34      =0),0,(($Q34      /$E34      )*100))</f>
        <v>37.949657142857141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1750000</v>
      </c>
      <c r="C35" s="111">
        <f>C34</f>
        <v>0</v>
      </c>
      <c r="D35" s="111"/>
      <c r="E35" s="111">
        <f>$B35      +$C35      +$D35</f>
        <v>1750000</v>
      </c>
      <c r="F35" s="112">
        <f t="shared" ref="F35:O35" si="17">F34</f>
        <v>1750000</v>
      </c>
      <c r="G35" s="113">
        <f t="shared" si="17"/>
        <v>438000</v>
      </c>
      <c r="H35" s="112">
        <f t="shared" si="17"/>
        <v>201000</v>
      </c>
      <c r="I35" s="113">
        <f t="shared" si="17"/>
        <v>664119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201000</v>
      </c>
      <c r="Q35" s="113">
        <f>$I35      +$K35      +$M35      +$O35</f>
        <v>664119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11.485714285714286</v>
      </c>
      <c r="U35" s="60">
        <f>IF($E35   =0,0,($Q35   /$E35   )*100)</f>
        <v>37.949657142857141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40810000</v>
      </c>
      <c r="C37" s="108"/>
      <c r="D37" s="108"/>
      <c r="E37" s="108">
        <f t="shared" ref="E37:E42" si="18">$B37      +$C37      +$D37</f>
        <v>40810000</v>
      </c>
      <c r="F37" s="109">
        <v>40810000</v>
      </c>
      <c r="G37" s="110">
        <v>18365000</v>
      </c>
      <c r="H37" s="109">
        <v>9225000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9225000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22.60475373682921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14116000</v>
      </c>
      <c r="C38" s="108"/>
      <c r="D38" s="108"/>
      <c r="E38" s="108">
        <f t="shared" si="18"/>
        <v>14116000</v>
      </c>
      <c r="F38" s="109">
        <v>12835000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54926000</v>
      </c>
      <c r="C42" s="111">
        <f>SUM(C37:C41)</f>
        <v>0</v>
      </c>
      <c r="D42" s="111"/>
      <c r="E42" s="111">
        <f t="shared" si="18"/>
        <v>54926000</v>
      </c>
      <c r="F42" s="112">
        <f t="shared" ref="F42:O42" si="25">SUM(F37:F41)</f>
        <v>53645000</v>
      </c>
      <c r="G42" s="113">
        <f t="shared" si="25"/>
        <v>18365000</v>
      </c>
      <c r="H42" s="112">
        <f t="shared" si="25"/>
        <v>9225000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9225000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22.60475373682921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104636000</v>
      </c>
      <c r="C69" s="120">
        <f>SUM(C9:C16,C19:C25,C28:C31,C34,C37:C41,C44:C54,C57:C60,C63:C67)</f>
        <v>0</v>
      </c>
      <c r="D69" s="120"/>
      <c r="E69" s="120">
        <f t="shared" si="35"/>
        <v>104636000</v>
      </c>
      <c r="F69" s="121">
        <f t="shared" ref="F69:O69" si="43">SUM(F9:F16,F19:F25,F28:F31,F34,F37:F41,F44:F54,F57:F60,F63:F67)</f>
        <v>103355000</v>
      </c>
      <c r="G69" s="122">
        <f t="shared" si="43"/>
        <v>34581000</v>
      </c>
      <c r="H69" s="121">
        <f t="shared" si="43"/>
        <v>10166000</v>
      </c>
      <c r="I69" s="122">
        <f t="shared" si="43"/>
        <v>1420687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10166000</v>
      </c>
      <c r="Q69" s="122">
        <f t="shared" si="37"/>
        <v>1420687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11.356121537086684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1.5870051385165327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85145000</v>
      </c>
      <c r="C71" s="108"/>
      <c r="D71" s="108"/>
      <c r="E71" s="108">
        <f>$B71      +$C71      +$D71</f>
        <v>85145000</v>
      </c>
      <c r="F71" s="109">
        <v>85145000</v>
      </c>
      <c r="G71" s="110">
        <v>27246000</v>
      </c>
      <c r="H71" s="109">
        <v>17990000</v>
      </c>
      <c r="I71" s="110">
        <v>16513949</v>
      </c>
      <c r="J71" s="109"/>
      <c r="K71" s="110"/>
      <c r="L71" s="109"/>
      <c r="M71" s="110"/>
      <c r="N71" s="109"/>
      <c r="O71" s="110"/>
      <c r="P71" s="109">
        <f>$H71      +$J71      +$L71      +$N71</f>
        <v>17990000</v>
      </c>
      <c r="Q71" s="110">
        <f>$I71      +$K71      +$M71      +$O71</f>
        <v>16513949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21.128662869223088</v>
      </c>
      <c r="U71" s="56">
        <f>IF(($E71      =0),0,(($Q71      /$E71      )*100))</f>
        <v>19.395089553115273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85145000</v>
      </c>
      <c r="C73" s="117">
        <f>SUM(C71:C72)</f>
        <v>0</v>
      </c>
      <c r="D73" s="117"/>
      <c r="E73" s="117">
        <f>$B73      +$C73      +$D73</f>
        <v>85145000</v>
      </c>
      <c r="F73" s="118">
        <f t="shared" ref="F73:O73" si="44">SUM(F71:F72)</f>
        <v>85145000</v>
      </c>
      <c r="G73" s="119">
        <f t="shared" si="44"/>
        <v>27246000</v>
      </c>
      <c r="H73" s="118">
        <f t="shared" si="44"/>
        <v>17990000</v>
      </c>
      <c r="I73" s="119">
        <f t="shared" si="44"/>
        <v>16513949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17990000</v>
      </c>
      <c r="Q73" s="119">
        <f>$I73      +$K73      +$M73      +$O73</f>
        <v>16513949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21.128662869223088</v>
      </c>
      <c r="U73" s="65">
        <f>IF($E71   =0,0,($Q71   /$E71 )*100)</f>
        <v>19.395089553115273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85145000</v>
      </c>
      <c r="C74" s="120">
        <f>SUM(C71:C72)</f>
        <v>0</v>
      </c>
      <c r="D74" s="120"/>
      <c r="E74" s="120">
        <f>$B74      +$C74      +$D74</f>
        <v>85145000</v>
      </c>
      <c r="F74" s="121">
        <f t="shared" ref="F74:O74" si="45">SUM(F71:F72)</f>
        <v>85145000</v>
      </c>
      <c r="G74" s="122">
        <f t="shared" si="45"/>
        <v>27246000</v>
      </c>
      <c r="H74" s="121">
        <f t="shared" si="45"/>
        <v>17990000</v>
      </c>
      <c r="I74" s="122">
        <f t="shared" si="45"/>
        <v>16513949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17990000</v>
      </c>
      <c r="Q74" s="122">
        <f>$I74      +$K74      +$M74      +$O74</f>
        <v>16513949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21.128662869223088</v>
      </c>
      <c r="U74" s="71">
        <f>IF($E71   =0,0,($Q71   /$E71 )*100)</f>
        <v>19.395089553115273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189781000</v>
      </c>
      <c r="C75" s="120">
        <f>SUM(C9:C16,C19:C25,C28:C31,C34,C37:C41,C44:C54,C57:C60,C63:C67,C71:C72)</f>
        <v>0</v>
      </c>
      <c r="D75" s="120"/>
      <c r="E75" s="120">
        <f>$B75      +$C75      +$D75</f>
        <v>189781000</v>
      </c>
      <c r="F75" s="121">
        <f t="shared" ref="F75:O75" si="46">SUM(F9:F16,F19:F25,F28:F31,F34,F37:F41,F44:F54,F57:F60,F63:F67,F71:F72)</f>
        <v>188500000</v>
      </c>
      <c r="G75" s="122">
        <f t="shared" si="46"/>
        <v>61827000</v>
      </c>
      <c r="H75" s="121">
        <f t="shared" si="46"/>
        <v>28156000</v>
      </c>
      <c r="I75" s="122">
        <f t="shared" si="46"/>
        <v>17934636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28156000</v>
      </c>
      <c r="Q75" s="122">
        <f>$I75      +$K75      +$M75      +$O75</f>
        <v>17934636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16.120001145049091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10.268019351329688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sgnZQZyCn1vAb8ELrJWuqTgGnEF5loyZViCOxIy8ghRmIQuLjpaYxewY1RKd08H5+eZXA4seYvAJn/cqRvEkA==" saltValue="PD0TCMpewg0lP7lSMpln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1358000</v>
      </c>
      <c r="I10" s="110">
        <v>1077200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1358000</v>
      </c>
      <c r="Q10" s="110">
        <f t="shared" ref="Q10:Q17" si="2">$I10      +$K10      +$M10      +$O10</f>
        <v>1077200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59.043478260869563</v>
      </c>
      <c r="U10" s="56">
        <f t="shared" ref="U10:U16" si="6">IF(($E10      =0),0,(($Q10      /$E10      )*100))</f>
        <v>46.834782608695654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1358000</v>
      </c>
      <c r="I17" s="113">
        <f t="shared" si="7"/>
        <v>1077200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1358000</v>
      </c>
      <c r="Q17" s="113">
        <f t="shared" si="2"/>
        <v>1077200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59.043478260869563</v>
      </c>
      <c r="U17" s="60">
        <f>IF((SUM($E9:$E14))=0,0,(Q17/(SUM($E9:$E14))*100))</f>
        <v>46.834782608695654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25037000</v>
      </c>
      <c r="C23" s="108"/>
      <c r="D23" s="108"/>
      <c r="E23" s="108">
        <f t="shared" si="8"/>
        <v>25037000</v>
      </c>
      <c r="F23" s="109">
        <v>25037000</v>
      </c>
      <c r="G23" s="110">
        <v>7511000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25037000</v>
      </c>
      <c r="C26" s="111">
        <f>SUM(C19:C25)</f>
        <v>0</v>
      </c>
      <c r="D26" s="111"/>
      <c r="E26" s="111">
        <f t="shared" si="8"/>
        <v>25037000</v>
      </c>
      <c r="F26" s="112">
        <f t="shared" ref="F26:O26" si="15">SUM(F19:F25)</f>
        <v>25037000</v>
      </c>
      <c r="G26" s="113">
        <f t="shared" si="15"/>
        <v>7511000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1982000</v>
      </c>
      <c r="C34" s="108"/>
      <c r="D34" s="108"/>
      <c r="E34" s="108">
        <f>$B34      +$C34      +$D34</f>
        <v>1982000</v>
      </c>
      <c r="F34" s="109">
        <v>1982000</v>
      </c>
      <c r="G34" s="110">
        <v>496000</v>
      </c>
      <c r="H34" s="109">
        <v>456000</v>
      </c>
      <c r="I34" s="110">
        <v>781727</v>
      </c>
      <c r="J34" s="109"/>
      <c r="K34" s="110"/>
      <c r="L34" s="109"/>
      <c r="M34" s="110"/>
      <c r="N34" s="109"/>
      <c r="O34" s="110"/>
      <c r="P34" s="109">
        <f>$H34      +$J34      +$L34      +$N34</f>
        <v>456000</v>
      </c>
      <c r="Q34" s="110">
        <f>$I34      +$K34      +$M34      +$O34</f>
        <v>781727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23.007063572149345</v>
      </c>
      <c r="U34" s="56">
        <f>IF(($E34      =0),0,(($Q34      /$E34      )*100))</f>
        <v>39.441321897073664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1982000</v>
      </c>
      <c r="C35" s="111">
        <f>C34</f>
        <v>0</v>
      </c>
      <c r="D35" s="111"/>
      <c r="E35" s="111">
        <f>$B35      +$C35      +$D35</f>
        <v>1982000</v>
      </c>
      <c r="F35" s="112">
        <f t="shared" ref="F35:O35" si="17">F34</f>
        <v>1982000</v>
      </c>
      <c r="G35" s="113">
        <f t="shared" si="17"/>
        <v>496000</v>
      </c>
      <c r="H35" s="112">
        <f t="shared" si="17"/>
        <v>456000</v>
      </c>
      <c r="I35" s="113">
        <f t="shared" si="17"/>
        <v>781727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456000</v>
      </c>
      <c r="Q35" s="113">
        <f>$I35      +$K35      +$M35      +$O35</f>
        <v>781727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23.007063572149345</v>
      </c>
      <c r="U35" s="60">
        <f>IF($E35   =0,0,($Q35   /$E35   )*100)</f>
        <v>39.441321897073664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19400000</v>
      </c>
      <c r="C37" s="108"/>
      <c r="D37" s="108"/>
      <c r="E37" s="108">
        <f t="shared" ref="E37:E42" si="18">$B37      +$C37      +$D37</f>
        <v>19400000</v>
      </c>
      <c r="F37" s="109">
        <v>19400000</v>
      </c>
      <c r="G37" s="110">
        <v>8730000</v>
      </c>
      <c r="H37" s="109">
        <v>8492000</v>
      </c>
      <c r="I37" s="110">
        <v>8492573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8492000</v>
      </c>
      <c r="Q37" s="110">
        <f t="shared" ref="Q37:Q42" si="20">$I37      +$K37      +$M37      +$O37</f>
        <v>8492573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43.773195876288661</v>
      </c>
      <c r="U37" s="56">
        <f t="shared" ref="U37:U41" si="24">IF(($E37      =0),0,(($Q37      /$E37      )*100))</f>
        <v>43.776149484536084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26888000</v>
      </c>
      <c r="C38" s="108"/>
      <c r="D38" s="108"/>
      <c r="E38" s="108">
        <f t="shared" si="18"/>
        <v>26888000</v>
      </c>
      <c r="F38" s="109">
        <v>24447000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46288000</v>
      </c>
      <c r="C42" s="111">
        <f>SUM(C37:C41)</f>
        <v>0</v>
      </c>
      <c r="D42" s="111"/>
      <c r="E42" s="111">
        <f t="shared" si="18"/>
        <v>46288000</v>
      </c>
      <c r="F42" s="112">
        <f t="shared" ref="F42:O42" si="25">SUM(F37:F41)</f>
        <v>43847000</v>
      </c>
      <c r="G42" s="113">
        <f t="shared" si="25"/>
        <v>8730000</v>
      </c>
      <c r="H42" s="112">
        <f t="shared" si="25"/>
        <v>8492000</v>
      </c>
      <c r="I42" s="113">
        <f t="shared" si="25"/>
        <v>8492573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8492000</v>
      </c>
      <c r="Q42" s="113">
        <f t="shared" si="20"/>
        <v>8492573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43.773195876288661</v>
      </c>
      <c r="U42" s="60">
        <f>IF((+$E37+$E40) =0,0,(Q42   /(+$E37+$E40) )*100)</f>
        <v>43.776149484536084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75607000</v>
      </c>
      <c r="C69" s="120">
        <f>SUM(C9:C16,C19:C25,C28:C31,C34,C37:C41,C44:C54,C57:C60,C63:C67)</f>
        <v>0</v>
      </c>
      <c r="D69" s="120"/>
      <c r="E69" s="120">
        <f t="shared" si="35"/>
        <v>75607000</v>
      </c>
      <c r="F69" s="121">
        <f t="shared" ref="F69:O69" si="43">SUM(F9:F16,F19:F25,F28:F31,F34,F37:F41,F44:F54,F57:F60,F63:F67)</f>
        <v>73166000</v>
      </c>
      <c r="G69" s="122">
        <f t="shared" si="43"/>
        <v>19037000</v>
      </c>
      <c r="H69" s="121">
        <f t="shared" si="43"/>
        <v>10306000</v>
      </c>
      <c r="I69" s="122">
        <f t="shared" si="43"/>
        <v>10351500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10306000</v>
      </c>
      <c r="Q69" s="122">
        <f t="shared" si="37"/>
        <v>10351500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21.15396457234344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21.247357293868919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54377000</v>
      </c>
      <c r="C71" s="108"/>
      <c r="D71" s="108"/>
      <c r="E71" s="108">
        <f>$B71      +$C71      +$D71</f>
        <v>54377000</v>
      </c>
      <c r="F71" s="109">
        <v>54377000</v>
      </c>
      <c r="G71" s="110">
        <v>31800000</v>
      </c>
      <c r="H71" s="109">
        <v>18348000</v>
      </c>
      <c r="I71" s="110">
        <v>38637469</v>
      </c>
      <c r="J71" s="109"/>
      <c r="K71" s="110"/>
      <c r="L71" s="109"/>
      <c r="M71" s="110"/>
      <c r="N71" s="109"/>
      <c r="O71" s="110"/>
      <c r="P71" s="109">
        <f>$H71      +$J71      +$L71      +$N71</f>
        <v>18348000</v>
      </c>
      <c r="Q71" s="110">
        <f>$I71      +$K71      +$M71      +$O71</f>
        <v>38637469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33.742207183184064</v>
      </c>
      <c r="U71" s="56">
        <f>IF(($E71      =0),0,(($Q71      /$E71      )*100))</f>
        <v>71.054800742961177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54377000</v>
      </c>
      <c r="C73" s="117">
        <f>SUM(C71:C72)</f>
        <v>0</v>
      </c>
      <c r="D73" s="117"/>
      <c r="E73" s="117">
        <f>$B73      +$C73      +$D73</f>
        <v>54377000</v>
      </c>
      <c r="F73" s="118">
        <f t="shared" ref="F73:O73" si="44">SUM(F71:F72)</f>
        <v>54377000</v>
      </c>
      <c r="G73" s="119">
        <f t="shared" si="44"/>
        <v>31800000</v>
      </c>
      <c r="H73" s="118">
        <f t="shared" si="44"/>
        <v>18348000</v>
      </c>
      <c r="I73" s="119">
        <f t="shared" si="44"/>
        <v>38637469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18348000</v>
      </c>
      <c r="Q73" s="119">
        <f>$I73      +$K73      +$M73      +$O73</f>
        <v>38637469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33.742207183184064</v>
      </c>
      <c r="U73" s="65">
        <f>IF($E71   =0,0,($Q71   /$E71 )*100)</f>
        <v>71.054800742961177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54377000</v>
      </c>
      <c r="C74" s="120">
        <f>SUM(C71:C72)</f>
        <v>0</v>
      </c>
      <c r="D74" s="120"/>
      <c r="E74" s="120">
        <f>$B74      +$C74      +$D74</f>
        <v>54377000</v>
      </c>
      <c r="F74" s="121">
        <f t="shared" ref="F74:O74" si="45">SUM(F71:F72)</f>
        <v>54377000</v>
      </c>
      <c r="G74" s="122">
        <f t="shared" si="45"/>
        <v>31800000</v>
      </c>
      <c r="H74" s="121">
        <f t="shared" si="45"/>
        <v>18348000</v>
      </c>
      <c r="I74" s="122">
        <f t="shared" si="45"/>
        <v>38637469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18348000</v>
      </c>
      <c r="Q74" s="122">
        <f>$I74      +$K74      +$M74      +$O74</f>
        <v>38637469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33.742207183184064</v>
      </c>
      <c r="U74" s="71">
        <f>IF($E71   =0,0,($Q71   /$E71 )*100)</f>
        <v>71.054800742961177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129984000</v>
      </c>
      <c r="C75" s="120">
        <f>SUM(C9:C16,C19:C25,C28:C31,C34,C37:C41,C44:C54,C57:C60,C63:C67,C71:C72)</f>
        <v>0</v>
      </c>
      <c r="D75" s="120"/>
      <c r="E75" s="120">
        <f>$B75      +$C75      +$D75</f>
        <v>129984000</v>
      </c>
      <c r="F75" s="121">
        <f t="shared" ref="F75:O75" si="46">SUM(F9:F16,F19:F25,F28:F31,F34,F37:F41,F44:F54,F57:F60,F63:F67,F71:F72)</f>
        <v>127543000</v>
      </c>
      <c r="G75" s="122">
        <f t="shared" si="46"/>
        <v>50837000</v>
      </c>
      <c r="H75" s="121">
        <f t="shared" si="46"/>
        <v>28654000</v>
      </c>
      <c r="I75" s="122">
        <f t="shared" si="46"/>
        <v>48988969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28654000</v>
      </c>
      <c r="Q75" s="122">
        <f>$I75      +$K75      +$M75      +$O75</f>
        <v>48988969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27.793512842399316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47.517817374097923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Pm8KxbYJ3o39kpa5mxVHOlw4o3DQzNYdpOj5Qmnf/L6T+NV6h98VoGNxHvckmmTPY0n5ie2Tn114PUMAbA/jQ==" saltValue="cC5E7tYE9OeqPrBMMOtH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1082000</v>
      </c>
      <c r="I10" s="110">
        <v>1082650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1082000</v>
      </c>
      <c r="Q10" s="110">
        <f t="shared" ref="Q10:Q17" si="2">$I10      +$K10      +$M10      +$O10</f>
        <v>1082650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38.642857142857146</v>
      </c>
      <c r="U10" s="56">
        <f t="shared" ref="U10:U16" si="6">IF(($E10      =0),0,(($Q10      /$E10      )*100))</f>
        <v>38.666071428571428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4000000</v>
      </c>
      <c r="C11" s="108"/>
      <c r="D11" s="108"/>
      <c r="E11" s="108">
        <f t="shared" si="0"/>
        <v>4000000</v>
      </c>
      <c r="F11" s="109">
        <v>4000000</v>
      </c>
      <c r="G11" s="110">
        <v>2000000</v>
      </c>
      <c r="H11" s="109">
        <v>974000</v>
      </c>
      <c r="I11" s="110">
        <v>844468</v>
      </c>
      <c r="J11" s="109"/>
      <c r="K11" s="110"/>
      <c r="L11" s="109"/>
      <c r="M11" s="110"/>
      <c r="N11" s="109"/>
      <c r="O11" s="110"/>
      <c r="P11" s="109">
        <f t="shared" si="1"/>
        <v>974000</v>
      </c>
      <c r="Q11" s="110">
        <f t="shared" si="2"/>
        <v>844468</v>
      </c>
      <c r="R11" s="54">
        <f t="shared" si="3"/>
        <v>0</v>
      </c>
      <c r="S11" s="55">
        <f t="shared" si="4"/>
        <v>0</v>
      </c>
      <c r="T11" s="54">
        <f t="shared" si="5"/>
        <v>24.349999999999998</v>
      </c>
      <c r="U11" s="56">
        <f t="shared" si="6"/>
        <v>21.111699999999999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2600000</v>
      </c>
      <c r="C14" s="108"/>
      <c r="D14" s="108"/>
      <c r="E14" s="108">
        <f t="shared" si="0"/>
        <v>2600000</v>
      </c>
      <c r="F14" s="109">
        <v>2600000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9500000</v>
      </c>
      <c r="C17" s="111">
        <f>SUM(C9:C16)</f>
        <v>0</v>
      </c>
      <c r="D17" s="111"/>
      <c r="E17" s="111">
        <f t="shared" si="0"/>
        <v>9500000</v>
      </c>
      <c r="F17" s="112">
        <f t="shared" ref="F17:O17" si="7">SUM(F9:F16)</f>
        <v>9500000</v>
      </c>
      <c r="G17" s="113">
        <f t="shared" si="7"/>
        <v>4800000</v>
      </c>
      <c r="H17" s="112">
        <f t="shared" si="7"/>
        <v>2056000</v>
      </c>
      <c r="I17" s="113">
        <f t="shared" si="7"/>
        <v>1927118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2056000</v>
      </c>
      <c r="Q17" s="113">
        <f t="shared" si="2"/>
        <v>1927118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21.872340425531913</v>
      </c>
      <c r="U17" s="60">
        <f>IF((SUM($E9:$E14))=0,0,(Q17/(SUM($E9:$E14))*100))</f>
        <v>20.501255319148935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39188000</v>
      </c>
      <c r="C23" s="108"/>
      <c r="D23" s="108"/>
      <c r="E23" s="108">
        <f t="shared" si="8"/>
        <v>39188000</v>
      </c>
      <c r="F23" s="109">
        <v>39188000</v>
      </c>
      <c r="G23" s="110">
        <v>11756000</v>
      </c>
      <c r="H23" s="109">
        <v>3590000</v>
      </c>
      <c r="I23" s="110">
        <v>16223621</v>
      </c>
      <c r="J23" s="109"/>
      <c r="K23" s="110"/>
      <c r="L23" s="109"/>
      <c r="M23" s="110"/>
      <c r="N23" s="109"/>
      <c r="O23" s="110"/>
      <c r="P23" s="109">
        <f t="shared" si="9"/>
        <v>3590000</v>
      </c>
      <c r="Q23" s="110">
        <f t="shared" si="10"/>
        <v>16223621</v>
      </c>
      <c r="R23" s="54">
        <f t="shared" si="11"/>
        <v>0</v>
      </c>
      <c r="S23" s="55">
        <f t="shared" si="12"/>
        <v>0</v>
      </c>
      <c r="T23" s="54">
        <f t="shared" si="13"/>
        <v>9.1609676431560683</v>
      </c>
      <c r="U23" s="56">
        <f t="shared" si="14"/>
        <v>41.399461569868329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39188000</v>
      </c>
      <c r="C26" s="111">
        <f>SUM(C19:C25)</f>
        <v>0</v>
      </c>
      <c r="D26" s="111"/>
      <c r="E26" s="111">
        <f t="shared" si="8"/>
        <v>39188000</v>
      </c>
      <c r="F26" s="112">
        <f t="shared" ref="F26:O26" si="15">SUM(F19:F25)</f>
        <v>39188000</v>
      </c>
      <c r="G26" s="113">
        <f t="shared" si="15"/>
        <v>11756000</v>
      </c>
      <c r="H26" s="112">
        <f t="shared" si="15"/>
        <v>3590000</v>
      </c>
      <c r="I26" s="113">
        <f t="shared" si="15"/>
        <v>16223621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3590000</v>
      </c>
      <c r="Q26" s="113">
        <f t="shared" si="10"/>
        <v>16223621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9.1609676431560683</v>
      </c>
      <c r="U26" s="60">
        <f>IF(($E26-$E21-$E25)   =0,0,($Q26   /($E26-$E21-$E25)   )*100)</f>
        <v>41.399461569868329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2934000</v>
      </c>
      <c r="C34" s="108"/>
      <c r="D34" s="108"/>
      <c r="E34" s="108">
        <f>$B34      +$C34      +$D34</f>
        <v>2934000</v>
      </c>
      <c r="F34" s="109">
        <v>2934000</v>
      </c>
      <c r="G34" s="110">
        <v>734000</v>
      </c>
      <c r="H34" s="109">
        <v>734000</v>
      </c>
      <c r="I34" s="110">
        <v>1678017</v>
      </c>
      <c r="J34" s="109"/>
      <c r="K34" s="110"/>
      <c r="L34" s="109"/>
      <c r="M34" s="110"/>
      <c r="N34" s="109"/>
      <c r="O34" s="110"/>
      <c r="P34" s="109">
        <f>$H34      +$J34      +$L34      +$N34</f>
        <v>734000</v>
      </c>
      <c r="Q34" s="110">
        <f>$I34      +$K34      +$M34      +$O34</f>
        <v>1678017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25.017041581458759</v>
      </c>
      <c r="U34" s="56">
        <f>IF(($E34      =0),0,(($Q34      /$E34      )*100))</f>
        <v>57.19212678936605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2934000</v>
      </c>
      <c r="C35" s="111">
        <f>C34</f>
        <v>0</v>
      </c>
      <c r="D35" s="111"/>
      <c r="E35" s="111">
        <f>$B35      +$C35      +$D35</f>
        <v>2934000</v>
      </c>
      <c r="F35" s="112">
        <f t="shared" ref="F35:O35" si="17">F34</f>
        <v>2934000</v>
      </c>
      <c r="G35" s="113">
        <f t="shared" si="17"/>
        <v>734000</v>
      </c>
      <c r="H35" s="112">
        <f t="shared" si="17"/>
        <v>734000</v>
      </c>
      <c r="I35" s="113">
        <f t="shared" si="17"/>
        <v>1678017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734000</v>
      </c>
      <c r="Q35" s="113">
        <f>$I35      +$K35      +$M35      +$O35</f>
        <v>1678017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25.017041581458759</v>
      </c>
      <c r="U35" s="60">
        <f>IF($E35   =0,0,($Q35   /$E35   )*100)</f>
        <v>57.19212678936605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4480000</v>
      </c>
      <c r="C37" s="108"/>
      <c r="D37" s="108"/>
      <c r="E37" s="108">
        <f t="shared" ref="E37:E42" si="18">$B37      +$C37      +$D37</f>
        <v>4480000</v>
      </c>
      <c r="F37" s="109">
        <v>4480000</v>
      </c>
      <c r="G37" s="110">
        <v>2016000</v>
      </c>
      <c r="H37" s="109">
        <v>1525000</v>
      </c>
      <c r="I37" s="110">
        <v>1525013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1525000</v>
      </c>
      <c r="Q37" s="110">
        <f t="shared" ref="Q37:Q42" si="20">$I37      +$K37      +$M37      +$O37</f>
        <v>1525013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34.040178571428569</v>
      </c>
      <c r="U37" s="56">
        <f t="shared" ref="U37:U41" si="24">IF(($E37      =0),0,(($Q37      /$E37      )*100))</f>
        <v>34.040468750000002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34027000</v>
      </c>
      <c r="C38" s="108"/>
      <c r="D38" s="108"/>
      <c r="E38" s="108">
        <f t="shared" si="18"/>
        <v>34027000</v>
      </c>
      <c r="F38" s="109">
        <v>30938000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42507000</v>
      </c>
      <c r="C42" s="111">
        <f>SUM(C37:C41)</f>
        <v>0</v>
      </c>
      <c r="D42" s="111"/>
      <c r="E42" s="111">
        <f t="shared" si="18"/>
        <v>42507000</v>
      </c>
      <c r="F42" s="112">
        <f t="shared" ref="F42:O42" si="25">SUM(F37:F41)</f>
        <v>39418000</v>
      </c>
      <c r="G42" s="113">
        <f t="shared" si="25"/>
        <v>3816000</v>
      </c>
      <c r="H42" s="112">
        <f t="shared" si="25"/>
        <v>1525000</v>
      </c>
      <c r="I42" s="113">
        <f t="shared" si="25"/>
        <v>1525013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1525000</v>
      </c>
      <c r="Q42" s="113">
        <f t="shared" si="20"/>
        <v>1525013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17.983490566037734</v>
      </c>
      <c r="U42" s="60">
        <f>IF((+$E37+$E40) =0,0,(Q42   /(+$E37+$E40) )*100)</f>
        <v>17.983643867924528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94129000</v>
      </c>
      <c r="C69" s="120">
        <f>SUM(C9:C16,C19:C25,C28:C31,C34,C37:C41,C44:C54,C57:C60,C63:C67)</f>
        <v>0</v>
      </c>
      <c r="D69" s="120"/>
      <c r="E69" s="120">
        <f t="shared" si="35"/>
        <v>94129000</v>
      </c>
      <c r="F69" s="121">
        <f t="shared" ref="F69:O69" si="43">SUM(F9:F16,F19:F25,F28:F31,F34,F37:F41,F44:F54,F57:F60,F63:F67)</f>
        <v>91040000</v>
      </c>
      <c r="G69" s="122">
        <f t="shared" si="43"/>
        <v>21106000</v>
      </c>
      <c r="H69" s="121">
        <f t="shared" si="43"/>
        <v>7905000</v>
      </c>
      <c r="I69" s="122">
        <f t="shared" si="43"/>
        <v>21353769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7905000</v>
      </c>
      <c r="Q69" s="122">
        <f t="shared" si="37"/>
        <v>21353769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13.174560847971733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35.588428719042696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107297000</v>
      </c>
      <c r="C71" s="108"/>
      <c r="D71" s="108"/>
      <c r="E71" s="108">
        <f>$B71      +$C71      +$D71</f>
        <v>107297000</v>
      </c>
      <c r="F71" s="109">
        <v>107297000</v>
      </c>
      <c r="G71" s="110">
        <v>68670000</v>
      </c>
      <c r="H71" s="109">
        <v>36060000</v>
      </c>
      <c r="I71" s="110">
        <v>43299348</v>
      </c>
      <c r="J71" s="109"/>
      <c r="K71" s="110"/>
      <c r="L71" s="109"/>
      <c r="M71" s="110"/>
      <c r="N71" s="109"/>
      <c r="O71" s="110"/>
      <c r="P71" s="109">
        <f>$H71      +$J71      +$L71      +$N71</f>
        <v>36060000</v>
      </c>
      <c r="Q71" s="110">
        <f>$I71      +$K71      +$M71      +$O71</f>
        <v>43299348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33.60764979449565</v>
      </c>
      <c r="U71" s="56">
        <f>IF(($E71      =0),0,(($Q71      /$E71      )*100))</f>
        <v>40.35466788447021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107297000</v>
      </c>
      <c r="C73" s="117">
        <f>SUM(C71:C72)</f>
        <v>0</v>
      </c>
      <c r="D73" s="117"/>
      <c r="E73" s="117">
        <f>$B73      +$C73      +$D73</f>
        <v>107297000</v>
      </c>
      <c r="F73" s="118">
        <f t="shared" ref="F73:O73" si="44">SUM(F71:F72)</f>
        <v>107297000</v>
      </c>
      <c r="G73" s="119">
        <f t="shared" si="44"/>
        <v>68670000</v>
      </c>
      <c r="H73" s="118">
        <f t="shared" si="44"/>
        <v>36060000</v>
      </c>
      <c r="I73" s="119">
        <f t="shared" si="44"/>
        <v>43299348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36060000</v>
      </c>
      <c r="Q73" s="119">
        <f>$I73      +$K73      +$M73      +$O73</f>
        <v>43299348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33.60764979449565</v>
      </c>
      <c r="U73" s="65">
        <f>IF($E71   =0,0,($Q71   /$E71 )*100)</f>
        <v>40.35466788447021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107297000</v>
      </c>
      <c r="C74" s="120">
        <f>SUM(C71:C72)</f>
        <v>0</v>
      </c>
      <c r="D74" s="120"/>
      <c r="E74" s="120">
        <f>$B74      +$C74      +$D74</f>
        <v>107297000</v>
      </c>
      <c r="F74" s="121">
        <f t="shared" ref="F74:O74" si="45">SUM(F71:F72)</f>
        <v>107297000</v>
      </c>
      <c r="G74" s="122">
        <f t="shared" si="45"/>
        <v>68670000</v>
      </c>
      <c r="H74" s="121">
        <f t="shared" si="45"/>
        <v>36060000</v>
      </c>
      <c r="I74" s="122">
        <f t="shared" si="45"/>
        <v>43299348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36060000</v>
      </c>
      <c r="Q74" s="122">
        <f>$I74      +$K74      +$M74      +$O74</f>
        <v>43299348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33.60764979449565</v>
      </c>
      <c r="U74" s="71">
        <f>IF($E71   =0,0,($Q71   /$E71 )*100)</f>
        <v>40.35466788447021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201426000</v>
      </c>
      <c r="C75" s="120">
        <f>SUM(C9:C16,C19:C25,C28:C31,C34,C37:C41,C44:C54,C57:C60,C63:C67,C71:C72)</f>
        <v>0</v>
      </c>
      <c r="D75" s="120"/>
      <c r="E75" s="120">
        <f>$B75      +$C75      +$D75</f>
        <v>201426000</v>
      </c>
      <c r="F75" s="121">
        <f t="shared" ref="F75:O75" si="46">SUM(F9:F16,F19:F25,F28:F31,F34,F37:F41,F44:F54,F57:F60,F63:F67,F71:F72)</f>
        <v>198337000</v>
      </c>
      <c r="G75" s="122">
        <f t="shared" si="46"/>
        <v>89776000</v>
      </c>
      <c r="H75" s="121">
        <f t="shared" si="46"/>
        <v>43965000</v>
      </c>
      <c r="I75" s="122">
        <f t="shared" si="46"/>
        <v>64653117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43965000</v>
      </c>
      <c r="Q75" s="122">
        <f>$I75      +$K75      +$M75      +$O75</f>
        <v>64653117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26.279296349649428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38.645250121040768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8Shon5iRZZSRf+xLaAxuiD87fLEe5rAwBCjGoqsRHOC0d7T8DtrGff+TKSJFbgUyqRTaN2Pkc+f3D6aRoIRew==" saltValue="Xa++s8cmoOf9FuR31UGs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416000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416000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20.8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416000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20.8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30000000</v>
      </c>
      <c r="D22" s="108"/>
      <c r="E22" s="108">
        <f t="shared" si="8"/>
        <v>30000000</v>
      </c>
      <c r="F22" s="109">
        <v>30000000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30000000</v>
      </c>
      <c r="D26" s="111"/>
      <c r="E26" s="111">
        <f t="shared" si="8"/>
        <v>30000000</v>
      </c>
      <c r="F26" s="112">
        <f t="shared" ref="F26:O26" si="15">SUM(F19:F25)</f>
        <v>30000000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3444000</v>
      </c>
      <c r="C31" s="108"/>
      <c r="D31" s="108"/>
      <c r="E31" s="108">
        <f>$B31      +$C31      +$D31</f>
        <v>3444000</v>
      </c>
      <c r="F31" s="109">
        <v>3444000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3444000</v>
      </c>
      <c r="C32" s="111">
        <f>SUM(C28:C31)</f>
        <v>0</v>
      </c>
      <c r="D32" s="111"/>
      <c r="E32" s="111">
        <f>$B32      +$C32      +$D32</f>
        <v>3444000</v>
      </c>
      <c r="F32" s="112">
        <f t="shared" ref="F32:O32" si="16">SUM(F28:F31)</f>
        <v>3444000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3628000</v>
      </c>
      <c r="C34" s="108"/>
      <c r="D34" s="108"/>
      <c r="E34" s="108">
        <f>$B34      +$C34      +$D34</f>
        <v>3628000</v>
      </c>
      <c r="F34" s="109">
        <v>3628000</v>
      </c>
      <c r="G34" s="110">
        <v>907000</v>
      </c>
      <c r="H34" s="109">
        <v>907000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907000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3628000</v>
      </c>
      <c r="C35" s="111">
        <f>C34</f>
        <v>0</v>
      </c>
      <c r="D35" s="111"/>
      <c r="E35" s="111">
        <f>$B35      +$C35      +$D35</f>
        <v>3628000</v>
      </c>
      <c r="F35" s="112">
        <f t="shared" ref="F35:O35" si="17">F34</f>
        <v>3628000</v>
      </c>
      <c r="G35" s="113">
        <f t="shared" si="17"/>
        <v>907000</v>
      </c>
      <c r="H35" s="112">
        <f t="shared" si="17"/>
        <v>907000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907000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250000000</v>
      </c>
      <c r="C45" s="108"/>
      <c r="D45" s="108"/>
      <c r="E45" s="108">
        <f t="shared" si="26"/>
        <v>250000000</v>
      </c>
      <c r="F45" s="109">
        <v>250000000</v>
      </c>
      <c r="G45" s="110">
        <v>74616000</v>
      </c>
      <c r="H45" s="109">
        <v>52262000</v>
      </c>
      <c r="I45" s="110"/>
      <c r="J45" s="109"/>
      <c r="K45" s="110"/>
      <c r="L45" s="109"/>
      <c r="M45" s="110"/>
      <c r="N45" s="109"/>
      <c r="O45" s="110"/>
      <c r="P45" s="109">
        <f t="shared" si="27"/>
        <v>52262000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20.904800000000002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95000000</v>
      </c>
      <c r="C53" s="108"/>
      <c r="D53" s="108"/>
      <c r="E53" s="108">
        <f t="shared" si="26"/>
        <v>95000000</v>
      </c>
      <c r="F53" s="109">
        <v>95000000</v>
      </c>
      <c r="G53" s="110">
        <v>28100000</v>
      </c>
      <c r="H53" s="109">
        <v>5068000</v>
      </c>
      <c r="I53" s="110"/>
      <c r="J53" s="109"/>
      <c r="K53" s="110"/>
      <c r="L53" s="109"/>
      <c r="M53" s="110"/>
      <c r="N53" s="109"/>
      <c r="O53" s="110"/>
      <c r="P53" s="109">
        <f t="shared" si="27"/>
        <v>5068000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5.3347368421052632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345000000</v>
      </c>
      <c r="C55" s="111">
        <f>SUM(C44:C54)</f>
        <v>0</v>
      </c>
      <c r="D55" s="111"/>
      <c r="E55" s="111">
        <f t="shared" si="26"/>
        <v>345000000</v>
      </c>
      <c r="F55" s="112">
        <f t="shared" ref="F55:O55" si="33">SUM(F44:F54)</f>
        <v>345000000</v>
      </c>
      <c r="G55" s="113">
        <f t="shared" si="33"/>
        <v>102716000</v>
      </c>
      <c r="H55" s="112">
        <f t="shared" si="33"/>
        <v>57330000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57330000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16.617391304347827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354072000</v>
      </c>
      <c r="C69" s="120">
        <f>SUM(C9:C16,C19:C25,C28:C31,C34,C37:C41,C44:C54,C57:C60,C63:C67)</f>
        <v>30000000</v>
      </c>
      <c r="D69" s="120"/>
      <c r="E69" s="120">
        <f t="shared" si="35"/>
        <v>384072000</v>
      </c>
      <c r="F69" s="121">
        <f t="shared" ref="F69:O69" si="43">SUM(F9:F16,F19:F25,F28:F31,F34,F37:F41,F44:F54,F57:F60,F63:F67)</f>
        <v>384072000</v>
      </c>
      <c r="G69" s="122">
        <f t="shared" si="43"/>
        <v>105623000</v>
      </c>
      <c r="H69" s="121">
        <f t="shared" si="43"/>
        <v>58653000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58653000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15.271355370867962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754481000</v>
      </c>
      <c r="C71" s="108"/>
      <c r="D71" s="108"/>
      <c r="E71" s="108">
        <f>$B71      +$C71      +$D71</f>
        <v>754481000</v>
      </c>
      <c r="F71" s="109">
        <v>754481000</v>
      </c>
      <c r="G71" s="110">
        <v>221433000</v>
      </c>
      <c r="H71" s="109">
        <v>148316000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148316000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19.658016570331128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754481000</v>
      </c>
      <c r="C73" s="117">
        <f>SUM(C71:C72)</f>
        <v>0</v>
      </c>
      <c r="D73" s="117"/>
      <c r="E73" s="117">
        <f>$B73      +$C73      +$D73</f>
        <v>754481000</v>
      </c>
      <c r="F73" s="118">
        <f t="shared" ref="F73:O73" si="44">SUM(F71:F72)</f>
        <v>754481000</v>
      </c>
      <c r="G73" s="119">
        <f t="shared" si="44"/>
        <v>221433000</v>
      </c>
      <c r="H73" s="118">
        <f t="shared" si="44"/>
        <v>148316000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148316000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19.658016570331128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754481000</v>
      </c>
      <c r="C74" s="120">
        <f>SUM(C71:C72)</f>
        <v>0</v>
      </c>
      <c r="D74" s="120"/>
      <c r="E74" s="120">
        <f>$B74      +$C74      +$D74</f>
        <v>754481000</v>
      </c>
      <c r="F74" s="121">
        <f t="shared" ref="F74:O74" si="45">SUM(F71:F72)</f>
        <v>754481000</v>
      </c>
      <c r="G74" s="122">
        <f t="shared" si="45"/>
        <v>221433000</v>
      </c>
      <c r="H74" s="121">
        <f t="shared" si="45"/>
        <v>148316000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148316000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19.658016570331128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1108553000</v>
      </c>
      <c r="C75" s="120">
        <f>SUM(C9:C16,C19:C25,C28:C31,C34,C37:C41,C44:C54,C57:C60,C63:C67,C71:C72)</f>
        <v>30000000</v>
      </c>
      <c r="D75" s="120"/>
      <c r="E75" s="120">
        <f>$B75      +$C75      +$D75</f>
        <v>1138553000</v>
      </c>
      <c r="F75" s="121">
        <f t="shared" ref="F75:O75" si="46">SUM(F9:F16,F19:F25,F28:F31,F34,F37:F41,F44:F54,F57:F60,F63:F67,F71:F72)</f>
        <v>1138553000</v>
      </c>
      <c r="G75" s="122">
        <f t="shared" si="46"/>
        <v>327056000</v>
      </c>
      <c r="H75" s="121">
        <f t="shared" si="46"/>
        <v>206969000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206969000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18.178249058234446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fJYcrIZkyTgFSfnWad9zW3rRTcKn3qyFAdYfo3P1ealTyNJVxewrR53i6FWXrjs3Aa198rEcWlxbLhdawjVNQ==" saltValue="yrxNT2SFjowJrbgFWR6X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114000</v>
      </c>
      <c r="I10" s="110">
        <v>267624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114000</v>
      </c>
      <c r="Q10" s="110">
        <f t="shared" ref="Q10:Q17" si="2">$I10      +$K10      +$M10      +$O10</f>
        <v>267624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6.3333333333333339</v>
      </c>
      <c r="U10" s="56">
        <f t="shared" ref="U10:U16" si="6">IF(($E10      =0),0,(($Q10      /$E10      )*100))</f>
        <v>14.868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114000</v>
      </c>
      <c r="I17" s="113">
        <f t="shared" si="7"/>
        <v>267624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114000</v>
      </c>
      <c r="Q17" s="113">
        <f t="shared" si="2"/>
        <v>267624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6.3333333333333339</v>
      </c>
      <c r="U17" s="60">
        <f>IF((SUM($E9:$E14))=0,0,(Q17/(SUM($E9:$E14))*100))</f>
        <v>14.868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24543000</v>
      </c>
      <c r="C23" s="108"/>
      <c r="D23" s="108"/>
      <c r="E23" s="108">
        <f t="shared" si="8"/>
        <v>24543000</v>
      </c>
      <c r="F23" s="109">
        <v>24543000</v>
      </c>
      <c r="G23" s="110">
        <v>7362000</v>
      </c>
      <c r="H23" s="109">
        <v>2586000</v>
      </c>
      <c r="I23" s="110">
        <v>6020857</v>
      </c>
      <c r="J23" s="109"/>
      <c r="K23" s="110"/>
      <c r="L23" s="109"/>
      <c r="M23" s="110"/>
      <c r="N23" s="109"/>
      <c r="O23" s="110"/>
      <c r="P23" s="109">
        <f t="shared" si="9"/>
        <v>2586000</v>
      </c>
      <c r="Q23" s="110">
        <f t="shared" si="10"/>
        <v>6020857</v>
      </c>
      <c r="R23" s="54">
        <f t="shared" si="11"/>
        <v>0</v>
      </c>
      <c r="S23" s="55">
        <f t="shared" si="12"/>
        <v>0</v>
      </c>
      <c r="T23" s="54">
        <f t="shared" si="13"/>
        <v>10.536609216477204</v>
      </c>
      <c r="U23" s="56">
        <f t="shared" si="14"/>
        <v>24.531870594466852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24543000</v>
      </c>
      <c r="C26" s="111">
        <f>SUM(C19:C25)</f>
        <v>0</v>
      </c>
      <c r="D26" s="111"/>
      <c r="E26" s="111">
        <f t="shared" si="8"/>
        <v>24543000</v>
      </c>
      <c r="F26" s="112">
        <f t="shared" ref="F26:O26" si="15">SUM(F19:F25)</f>
        <v>24543000</v>
      </c>
      <c r="G26" s="113">
        <f t="shared" si="15"/>
        <v>7362000</v>
      </c>
      <c r="H26" s="112">
        <f t="shared" si="15"/>
        <v>2586000</v>
      </c>
      <c r="I26" s="113">
        <f t="shared" si="15"/>
        <v>6020857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2586000</v>
      </c>
      <c r="Q26" s="113">
        <f t="shared" si="10"/>
        <v>6020857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10.536609216477204</v>
      </c>
      <c r="U26" s="60">
        <f>IF(($E26-$E21-$E25)   =0,0,($Q26   /($E26-$E21-$E25)   )*100)</f>
        <v>24.531870594466852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2980000</v>
      </c>
      <c r="C34" s="108"/>
      <c r="D34" s="108"/>
      <c r="E34" s="108">
        <f>$B34      +$C34      +$D34</f>
        <v>2980000</v>
      </c>
      <c r="F34" s="109">
        <v>2980000</v>
      </c>
      <c r="G34" s="110">
        <v>745000</v>
      </c>
      <c r="H34" s="109">
        <v>745000</v>
      </c>
      <c r="I34" s="110">
        <v>3351637</v>
      </c>
      <c r="J34" s="109"/>
      <c r="K34" s="110"/>
      <c r="L34" s="109"/>
      <c r="M34" s="110"/>
      <c r="N34" s="109"/>
      <c r="O34" s="110"/>
      <c r="P34" s="109">
        <f>$H34      +$J34      +$L34      +$N34</f>
        <v>745000</v>
      </c>
      <c r="Q34" s="110">
        <f>$I34      +$K34      +$M34      +$O34</f>
        <v>3351637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112.47104026845638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2980000</v>
      </c>
      <c r="C35" s="111">
        <f>C34</f>
        <v>0</v>
      </c>
      <c r="D35" s="111"/>
      <c r="E35" s="111">
        <f>$B35      +$C35      +$D35</f>
        <v>2980000</v>
      </c>
      <c r="F35" s="112">
        <f t="shared" ref="F35:O35" si="17">F34</f>
        <v>2980000</v>
      </c>
      <c r="G35" s="113">
        <f t="shared" si="17"/>
        <v>745000</v>
      </c>
      <c r="H35" s="112">
        <f t="shared" si="17"/>
        <v>745000</v>
      </c>
      <c r="I35" s="113">
        <f t="shared" si="17"/>
        <v>3351637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745000</v>
      </c>
      <c r="Q35" s="113">
        <f>$I35      +$K35      +$M35      +$O35</f>
        <v>3351637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112.47104026845638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20549000</v>
      </c>
      <c r="C37" s="108"/>
      <c r="D37" s="108"/>
      <c r="E37" s="108">
        <f t="shared" ref="E37:E42" si="18">$B37      +$C37      +$D37</f>
        <v>20549000</v>
      </c>
      <c r="F37" s="109">
        <v>20549000</v>
      </c>
      <c r="G37" s="110">
        <v>9247000</v>
      </c>
      <c r="H37" s="109">
        <v>9247000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9247000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44.999756679157137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1835000</v>
      </c>
      <c r="C38" s="108"/>
      <c r="D38" s="108"/>
      <c r="E38" s="108">
        <f t="shared" si="18"/>
        <v>1835000</v>
      </c>
      <c r="F38" s="109">
        <v>1669000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22384000</v>
      </c>
      <c r="C42" s="111">
        <f>SUM(C37:C41)</f>
        <v>0</v>
      </c>
      <c r="D42" s="111"/>
      <c r="E42" s="111">
        <f t="shared" si="18"/>
        <v>22384000</v>
      </c>
      <c r="F42" s="112">
        <f t="shared" ref="F42:O42" si="25">SUM(F37:F41)</f>
        <v>22218000</v>
      </c>
      <c r="G42" s="113">
        <f t="shared" si="25"/>
        <v>9247000</v>
      </c>
      <c r="H42" s="112">
        <f t="shared" si="25"/>
        <v>9247000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9247000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44.999756679157137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51707000</v>
      </c>
      <c r="C69" s="120">
        <f>SUM(C9:C16,C19:C25,C28:C31,C34,C37:C41,C44:C54,C57:C60,C63:C67)</f>
        <v>0</v>
      </c>
      <c r="D69" s="120"/>
      <c r="E69" s="120">
        <f t="shared" si="35"/>
        <v>51707000</v>
      </c>
      <c r="F69" s="121">
        <f t="shared" ref="F69:O69" si="43">SUM(F9:F16,F19:F25,F28:F31,F34,F37:F41,F44:F54,F57:F60,F63:F67)</f>
        <v>51541000</v>
      </c>
      <c r="G69" s="122">
        <f t="shared" si="43"/>
        <v>19154000</v>
      </c>
      <c r="H69" s="121">
        <f t="shared" si="43"/>
        <v>12692000</v>
      </c>
      <c r="I69" s="122">
        <f t="shared" si="43"/>
        <v>9640118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12692000</v>
      </c>
      <c r="Q69" s="122">
        <f t="shared" si="37"/>
        <v>9640118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25.449149823548282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19.329720083413537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60681000</v>
      </c>
      <c r="C71" s="108"/>
      <c r="D71" s="108"/>
      <c r="E71" s="108">
        <f>$B71      +$C71      +$D71</f>
        <v>60681000</v>
      </c>
      <c r="F71" s="109">
        <v>60681000</v>
      </c>
      <c r="G71" s="110">
        <v>33934000</v>
      </c>
      <c r="H71" s="109">
        <v>22046000</v>
      </c>
      <c r="I71" s="110">
        <v>20282831</v>
      </c>
      <c r="J71" s="109"/>
      <c r="K71" s="110"/>
      <c r="L71" s="109"/>
      <c r="M71" s="110"/>
      <c r="N71" s="109"/>
      <c r="O71" s="110"/>
      <c r="P71" s="109">
        <f>$H71      +$J71      +$L71      +$N71</f>
        <v>22046000</v>
      </c>
      <c r="Q71" s="110">
        <f>$I71      +$K71      +$M71      +$O71</f>
        <v>20282831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36.330976747252024</v>
      </c>
      <c r="U71" s="56">
        <f>IF(($E71      =0),0,(($Q71      /$E71      )*100))</f>
        <v>33.425340716204417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60681000</v>
      </c>
      <c r="C73" s="117">
        <f>SUM(C71:C72)</f>
        <v>0</v>
      </c>
      <c r="D73" s="117"/>
      <c r="E73" s="117">
        <f>$B73      +$C73      +$D73</f>
        <v>60681000</v>
      </c>
      <c r="F73" s="118">
        <f t="shared" ref="F73:O73" si="44">SUM(F71:F72)</f>
        <v>60681000</v>
      </c>
      <c r="G73" s="119">
        <f t="shared" si="44"/>
        <v>33934000</v>
      </c>
      <c r="H73" s="118">
        <f t="shared" si="44"/>
        <v>22046000</v>
      </c>
      <c r="I73" s="119">
        <f t="shared" si="44"/>
        <v>20282831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22046000</v>
      </c>
      <c r="Q73" s="119">
        <f>$I73      +$K73      +$M73      +$O73</f>
        <v>20282831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36.330976747252024</v>
      </c>
      <c r="U73" s="65">
        <f>IF($E71   =0,0,($Q71   /$E71 )*100)</f>
        <v>33.425340716204417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60681000</v>
      </c>
      <c r="C74" s="120">
        <f>SUM(C71:C72)</f>
        <v>0</v>
      </c>
      <c r="D74" s="120"/>
      <c r="E74" s="120">
        <f>$B74      +$C74      +$D74</f>
        <v>60681000</v>
      </c>
      <c r="F74" s="121">
        <f t="shared" ref="F74:O74" si="45">SUM(F71:F72)</f>
        <v>60681000</v>
      </c>
      <c r="G74" s="122">
        <f t="shared" si="45"/>
        <v>33934000</v>
      </c>
      <c r="H74" s="121">
        <f t="shared" si="45"/>
        <v>22046000</v>
      </c>
      <c r="I74" s="122">
        <f t="shared" si="45"/>
        <v>20282831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22046000</v>
      </c>
      <c r="Q74" s="122">
        <f>$I74      +$K74      +$M74      +$O74</f>
        <v>20282831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36.330976747252024</v>
      </c>
      <c r="U74" s="71">
        <f>IF($E71   =0,0,($Q71   /$E71 )*100)</f>
        <v>33.425340716204417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112388000</v>
      </c>
      <c r="C75" s="120">
        <f>SUM(C9:C16,C19:C25,C28:C31,C34,C37:C41,C44:C54,C57:C60,C63:C67,C71:C72)</f>
        <v>0</v>
      </c>
      <c r="D75" s="120"/>
      <c r="E75" s="120">
        <f>$B75      +$C75      +$D75</f>
        <v>112388000</v>
      </c>
      <c r="F75" s="121">
        <f t="shared" ref="F75:O75" si="46">SUM(F9:F16,F19:F25,F28:F31,F34,F37:F41,F44:F54,F57:F60,F63:F67,F71:F72)</f>
        <v>112222000</v>
      </c>
      <c r="G75" s="122">
        <f t="shared" si="46"/>
        <v>53088000</v>
      </c>
      <c r="H75" s="121">
        <f t="shared" si="46"/>
        <v>34738000</v>
      </c>
      <c r="I75" s="122">
        <f t="shared" si="46"/>
        <v>29922949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34738000</v>
      </c>
      <c r="Q75" s="122">
        <f>$I75      +$K75      +$M75      +$O75</f>
        <v>29922949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31.422032871111593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27.066609680424776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q2k1Lq9cZ0YNcavFpnrwsM0UjahuDSVpeRTZea50fimH/bXezqAHtBoeAvnMjGaCkN69VP1pO+xuji18XZ//w==" saltValue="CG5SA/QDbRiXUWlzZdF6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126000</v>
      </c>
      <c r="I10" s="110">
        <v>-1674073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126000</v>
      </c>
      <c r="Q10" s="110">
        <f t="shared" ref="Q10:Q17" si="2">$I10      +$K10      +$M10      +$O10</f>
        <v>-1674073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7.0000000000000009</v>
      </c>
      <c r="U10" s="56">
        <f t="shared" ref="U10:U16" si="6">IF(($E10      =0),0,(($Q10      /$E10      )*100))</f>
        <v>-93.004055555555553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126000</v>
      </c>
      <c r="I17" s="113">
        <f t="shared" si="7"/>
        <v>-1674073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126000</v>
      </c>
      <c r="Q17" s="113">
        <f t="shared" si="2"/>
        <v>-1674073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7.0000000000000009</v>
      </c>
      <c r="U17" s="60">
        <f>IF((SUM($E9:$E14))=0,0,(Q17/(SUM($E9:$E14))*100))</f>
        <v>-93.004055555555553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26848000</v>
      </c>
      <c r="C23" s="108"/>
      <c r="D23" s="108"/>
      <c r="E23" s="108">
        <f t="shared" si="8"/>
        <v>26848000</v>
      </c>
      <c r="F23" s="109">
        <v>26848000</v>
      </c>
      <c r="G23" s="110">
        <v>8054000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26848000</v>
      </c>
      <c r="C26" s="111">
        <f>SUM(C19:C25)</f>
        <v>0</v>
      </c>
      <c r="D26" s="111"/>
      <c r="E26" s="111">
        <f t="shared" si="8"/>
        <v>26848000</v>
      </c>
      <c r="F26" s="112">
        <f t="shared" ref="F26:O26" si="15">SUM(F19:F25)</f>
        <v>26848000</v>
      </c>
      <c r="G26" s="113">
        <f t="shared" si="15"/>
        <v>8054000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2773000</v>
      </c>
      <c r="C34" s="108"/>
      <c r="D34" s="108"/>
      <c r="E34" s="108">
        <f>$B34      +$C34      +$D34</f>
        <v>2773000</v>
      </c>
      <c r="F34" s="109">
        <v>2773000</v>
      </c>
      <c r="G34" s="110">
        <v>693000</v>
      </c>
      <c r="H34" s="109">
        <v>693000</v>
      </c>
      <c r="I34" s="110">
        <v>2153325</v>
      </c>
      <c r="J34" s="109"/>
      <c r="K34" s="110"/>
      <c r="L34" s="109"/>
      <c r="M34" s="110"/>
      <c r="N34" s="109"/>
      <c r="O34" s="110"/>
      <c r="P34" s="109">
        <f>$H34      +$J34      +$L34      +$N34</f>
        <v>693000</v>
      </c>
      <c r="Q34" s="110">
        <f>$I34      +$K34      +$M34      +$O34</f>
        <v>2153325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24.990984493328526</v>
      </c>
      <c r="U34" s="56">
        <f>IF(($E34      =0),0,(($Q34      /$E34      )*100))</f>
        <v>77.653263613415064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2773000</v>
      </c>
      <c r="C35" s="111">
        <f>C34</f>
        <v>0</v>
      </c>
      <c r="D35" s="111"/>
      <c r="E35" s="111">
        <f>$B35      +$C35      +$D35</f>
        <v>2773000</v>
      </c>
      <c r="F35" s="112">
        <f t="shared" ref="F35:O35" si="17">F34</f>
        <v>2773000</v>
      </c>
      <c r="G35" s="113">
        <f t="shared" si="17"/>
        <v>693000</v>
      </c>
      <c r="H35" s="112">
        <f t="shared" si="17"/>
        <v>693000</v>
      </c>
      <c r="I35" s="113">
        <f t="shared" si="17"/>
        <v>2153325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693000</v>
      </c>
      <c r="Q35" s="113">
        <f>$I35      +$K35      +$M35      +$O35</f>
        <v>2153325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24.990984493328526</v>
      </c>
      <c r="U35" s="60">
        <f>IF($E35   =0,0,($Q35   /$E35   )*100)</f>
        <v>77.653263613415064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14970000</v>
      </c>
      <c r="C37" s="108"/>
      <c r="D37" s="108"/>
      <c r="E37" s="108">
        <f t="shared" ref="E37:E42" si="18">$B37      +$C37      +$D37</f>
        <v>14970000</v>
      </c>
      <c r="F37" s="109">
        <v>14970000</v>
      </c>
      <c r="G37" s="110">
        <v>6737000</v>
      </c>
      <c r="H37" s="109">
        <v>5880000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5880000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39.278557114228455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39067000</v>
      </c>
      <c r="C38" s="108"/>
      <c r="D38" s="108"/>
      <c r="E38" s="108">
        <f t="shared" si="18"/>
        <v>39067000</v>
      </c>
      <c r="F38" s="109">
        <v>35520000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54037000</v>
      </c>
      <c r="C42" s="111">
        <f>SUM(C37:C41)</f>
        <v>0</v>
      </c>
      <c r="D42" s="111"/>
      <c r="E42" s="111">
        <f t="shared" si="18"/>
        <v>54037000</v>
      </c>
      <c r="F42" s="112">
        <f t="shared" ref="F42:O42" si="25">SUM(F37:F41)</f>
        <v>50490000</v>
      </c>
      <c r="G42" s="113">
        <f t="shared" si="25"/>
        <v>6737000</v>
      </c>
      <c r="H42" s="112">
        <f t="shared" si="25"/>
        <v>5880000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5880000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39.278557114228455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85458000</v>
      </c>
      <c r="C69" s="120">
        <f>SUM(C9:C16,C19:C25,C28:C31,C34,C37:C41,C44:C54,C57:C60,C63:C67)</f>
        <v>0</v>
      </c>
      <c r="D69" s="120"/>
      <c r="E69" s="120">
        <f t="shared" si="35"/>
        <v>85458000</v>
      </c>
      <c r="F69" s="121">
        <f t="shared" ref="F69:O69" si="43">SUM(F9:F16,F19:F25,F28:F31,F34,F37:F41,F44:F54,F57:F60,F63:F67)</f>
        <v>81911000</v>
      </c>
      <c r="G69" s="122">
        <f t="shared" si="43"/>
        <v>17284000</v>
      </c>
      <c r="H69" s="121">
        <f t="shared" si="43"/>
        <v>6699000</v>
      </c>
      <c r="I69" s="122">
        <f t="shared" si="43"/>
        <v>479252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6699000</v>
      </c>
      <c r="Q69" s="122">
        <f t="shared" si="37"/>
        <v>479252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14.440300920437155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1.0330710698195771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57096000</v>
      </c>
      <c r="C71" s="108"/>
      <c r="D71" s="108"/>
      <c r="E71" s="108">
        <f>$B71      +$C71      +$D71</f>
        <v>57096000</v>
      </c>
      <c r="F71" s="109">
        <v>57096000</v>
      </c>
      <c r="G71" s="110">
        <v>19270000</v>
      </c>
      <c r="H71" s="109">
        <v>19270000</v>
      </c>
      <c r="I71" s="110">
        <v>22623739</v>
      </c>
      <c r="J71" s="109"/>
      <c r="K71" s="110"/>
      <c r="L71" s="109"/>
      <c r="M71" s="110"/>
      <c r="N71" s="109"/>
      <c r="O71" s="110"/>
      <c r="P71" s="109">
        <f>$H71      +$J71      +$L71      +$N71</f>
        <v>19270000</v>
      </c>
      <c r="Q71" s="110">
        <f>$I71      +$K71      +$M71      +$O71</f>
        <v>22623739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33.750175143617767</v>
      </c>
      <c r="U71" s="56">
        <f>IF(($E71      =0),0,(($Q71      /$E71      )*100))</f>
        <v>39.624034958666101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57096000</v>
      </c>
      <c r="C73" s="117">
        <f>SUM(C71:C72)</f>
        <v>0</v>
      </c>
      <c r="D73" s="117"/>
      <c r="E73" s="117">
        <f>$B73      +$C73      +$D73</f>
        <v>57096000</v>
      </c>
      <c r="F73" s="118">
        <f t="shared" ref="F73:O73" si="44">SUM(F71:F72)</f>
        <v>57096000</v>
      </c>
      <c r="G73" s="119">
        <f t="shared" si="44"/>
        <v>19270000</v>
      </c>
      <c r="H73" s="118">
        <f t="shared" si="44"/>
        <v>19270000</v>
      </c>
      <c r="I73" s="119">
        <f t="shared" si="44"/>
        <v>22623739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19270000</v>
      </c>
      <c r="Q73" s="119">
        <f>$I73      +$K73      +$M73      +$O73</f>
        <v>22623739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33.750175143617767</v>
      </c>
      <c r="U73" s="65">
        <f>IF($E71   =0,0,($Q71   /$E71 )*100)</f>
        <v>39.624034958666101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57096000</v>
      </c>
      <c r="C74" s="120">
        <f>SUM(C71:C72)</f>
        <v>0</v>
      </c>
      <c r="D74" s="120"/>
      <c r="E74" s="120">
        <f>$B74      +$C74      +$D74</f>
        <v>57096000</v>
      </c>
      <c r="F74" s="121">
        <f t="shared" ref="F74:O74" si="45">SUM(F71:F72)</f>
        <v>57096000</v>
      </c>
      <c r="G74" s="122">
        <f t="shared" si="45"/>
        <v>19270000</v>
      </c>
      <c r="H74" s="121">
        <f t="shared" si="45"/>
        <v>19270000</v>
      </c>
      <c r="I74" s="122">
        <f t="shared" si="45"/>
        <v>22623739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19270000</v>
      </c>
      <c r="Q74" s="122">
        <f>$I74      +$K74      +$M74      +$O74</f>
        <v>22623739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33.750175143617767</v>
      </c>
      <c r="U74" s="71">
        <f>IF($E71   =0,0,($Q71   /$E71 )*100)</f>
        <v>39.624034958666101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142554000</v>
      </c>
      <c r="C75" s="120">
        <f>SUM(C9:C16,C19:C25,C28:C31,C34,C37:C41,C44:C54,C57:C60,C63:C67,C71:C72)</f>
        <v>0</v>
      </c>
      <c r="D75" s="120"/>
      <c r="E75" s="120">
        <f>$B75      +$C75      +$D75</f>
        <v>142554000</v>
      </c>
      <c r="F75" s="121">
        <f t="shared" ref="F75:O75" si="46">SUM(F9:F16,F19:F25,F28:F31,F34,F37:F41,F44:F54,F57:F60,F63:F67,F71:F72)</f>
        <v>139007000</v>
      </c>
      <c r="G75" s="122">
        <f t="shared" si="46"/>
        <v>36554000</v>
      </c>
      <c r="H75" s="121">
        <f t="shared" si="46"/>
        <v>25969000</v>
      </c>
      <c r="I75" s="122">
        <f t="shared" si="46"/>
        <v>23102991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25969000</v>
      </c>
      <c r="Q75" s="122">
        <f>$I75      +$K75      +$M75      +$O75</f>
        <v>23102991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25.093973156048587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22.324534482592014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OUnUQ91WBVrpaE9KXt/hSYiLnO/hnuH/GDibOKvsBSUMhp1xaDd/QJ509ds2cweilDIaE7iZyqXc7gM+W04Ug==" saltValue="Sp3LLzIoLU9fSVafBxeP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150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2100000</v>
      </c>
      <c r="C10" s="108"/>
      <c r="D10" s="108"/>
      <c r="E10" s="108">
        <f t="shared" ref="E10:E17" si="0">$B10      +$C10      +$D10</f>
        <v>2100000</v>
      </c>
      <c r="F10" s="109">
        <v>2100000</v>
      </c>
      <c r="G10" s="110">
        <v>2100000</v>
      </c>
      <c r="H10" s="109">
        <v>77000</v>
      </c>
      <c r="I10" s="110">
        <v>77459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77000</v>
      </c>
      <c r="Q10" s="110">
        <f t="shared" ref="Q10:Q17" si="2">$I10      +$K10      +$M10      +$O10</f>
        <v>77459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3.6666666666666665</v>
      </c>
      <c r="U10" s="56">
        <f t="shared" ref="U10:U16" si="6">IF(($E10      =0),0,(($Q10      /$E10      )*100))</f>
        <v>3.6885238095238098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/>
      <c r="D15" s="108"/>
      <c r="E15" s="108">
        <f t="shared" si="0"/>
        <v>1500000</v>
      </c>
      <c r="F15" s="109">
        <v>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3600000</v>
      </c>
      <c r="C17" s="111">
        <f>SUM(C9:C16)</f>
        <v>0</v>
      </c>
      <c r="D17" s="111"/>
      <c r="E17" s="111">
        <f t="shared" si="0"/>
        <v>3600000</v>
      </c>
      <c r="F17" s="112">
        <f t="shared" ref="F17:O17" si="7">SUM(F9:F16)</f>
        <v>3600000</v>
      </c>
      <c r="G17" s="113">
        <f t="shared" si="7"/>
        <v>2100000</v>
      </c>
      <c r="H17" s="112">
        <f t="shared" si="7"/>
        <v>77000</v>
      </c>
      <c r="I17" s="113">
        <f t="shared" si="7"/>
        <v>77459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77000</v>
      </c>
      <c r="Q17" s="113">
        <f t="shared" si="2"/>
        <v>77459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3.6666666666666665</v>
      </c>
      <c r="U17" s="60">
        <f>IF((SUM($E9:$E14))=0,0,(Q17/(SUM($E9:$E14))*100))</f>
        <v>3.6885238095238098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3111000</v>
      </c>
      <c r="C34" s="108"/>
      <c r="D34" s="108"/>
      <c r="E34" s="108">
        <f>$B34      +$C34      +$D34</f>
        <v>3111000</v>
      </c>
      <c r="F34" s="109">
        <v>3111000</v>
      </c>
      <c r="G34" s="110">
        <v>778000</v>
      </c>
      <c r="H34" s="109">
        <v>778000</v>
      </c>
      <c r="I34" s="110">
        <v>2463691</v>
      </c>
      <c r="J34" s="109"/>
      <c r="K34" s="110"/>
      <c r="L34" s="109"/>
      <c r="M34" s="110"/>
      <c r="N34" s="109"/>
      <c r="O34" s="110"/>
      <c r="P34" s="109">
        <f>$H34      +$J34      +$L34      +$N34</f>
        <v>778000</v>
      </c>
      <c r="Q34" s="110">
        <f>$I34      +$K34      +$M34      +$O34</f>
        <v>2463691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25.00803600128576</v>
      </c>
      <c r="U34" s="56">
        <f>IF(($E34      =0),0,(($Q34      /$E34      )*100))</f>
        <v>79.192896174863392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3111000</v>
      </c>
      <c r="C35" s="111">
        <f>C34</f>
        <v>0</v>
      </c>
      <c r="D35" s="111"/>
      <c r="E35" s="111">
        <f>$B35      +$C35      +$D35</f>
        <v>3111000</v>
      </c>
      <c r="F35" s="112">
        <f t="shared" ref="F35:O35" si="17">F34</f>
        <v>3111000</v>
      </c>
      <c r="G35" s="113">
        <f t="shared" si="17"/>
        <v>778000</v>
      </c>
      <c r="H35" s="112">
        <f t="shared" si="17"/>
        <v>778000</v>
      </c>
      <c r="I35" s="113">
        <f t="shared" si="17"/>
        <v>2463691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778000</v>
      </c>
      <c r="Q35" s="113">
        <f>$I35      +$K35      +$M35      +$O35</f>
        <v>2463691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25.00803600128576</v>
      </c>
      <c r="U35" s="60">
        <f>IF($E35   =0,0,($Q35   /$E35   )*100)</f>
        <v>79.192896174863392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22008000</v>
      </c>
      <c r="C37" s="108"/>
      <c r="D37" s="108"/>
      <c r="E37" s="108">
        <f t="shared" ref="E37:E42" si="18">$B37      +$C37      +$D37</f>
        <v>22008000</v>
      </c>
      <c r="F37" s="109">
        <v>22008000</v>
      </c>
      <c r="G37" s="110">
        <v>9904000</v>
      </c>
      <c r="H37" s="109">
        <v>9904000</v>
      </c>
      <c r="I37" s="110">
        <v>121789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9904000</v>
      </c>
      <c r="Q37" s="110">
        <f t="shared" ref="Q37:Q42" si="20">$I37      +$K37      +$M37      +$O37</f>
        <v>121789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45.00181752090149</v>
      </c>
      <c r="U37" s="56">
        <f t="shared" ref="U37:U41" si="24">IF(($E37      =0),0,(($Q37      /$E37      )*100))</f>
        <v>0.55338513267902578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59880000</v>
      </c>
      <c r="C38" s="108"/>
      <c r="D38" s="108"/>
      <c r="E38" s="108">
        <f t="shared" si="18"/>
        <v>59880000</v>
      </c>
      <c r="F38" s="109">
        <v>54443000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81888000</v>
      </c>
      <c r="C42" s="111">
        <f>SUM(C37:C41)</f>
        <v>0</v>
      </c>
      <c r="D42" s="111"/>
      <c r="E42" s="111">
        <f t="shared" si="18"/>
        <v>81888000</v>
      </c>
      <c r="F42" s="112">
        <f t="shared" ref="F42:O42" si="25">SUM(F37:F41)</f>
        <v>76451000</v>
      </c>
      <c r="G42" s="113">
        <f t="shared" si="25"/>
        <v>9904000</v>
      </c>
      <c r="H42" s="112">
        <f t="shared" si="25"/>
        <v>9904000</v>
      </c>
      <c r="I42" s="113">
        <f t="shared" si="25"/>
        <v>121789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9904000</v>
      </c>
      <c r="Q42" s="113">
        <f t="shared" si="20"/>
        <v>121789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45.00181752090149</v>
      </c>
      <c r="U42" s="60">
        <f>IF((+$E37+$E40) =0,0,(Q42   /(+$E37+$E40) )*100)</f>
        <v>0.55338513267902578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88599000</v>
      </c>
      <c r="C69" s="120">
        <f>SUM(C9:C16,C19:C25,C28:C31,C34,C37:C41,C44:C54,C57:C60,C63:C67)</f>
        <v>0</v>
      </c>
      <c r="D69" s="120"/>
      <c r="E69" s="120">
        <f t="shared" si="35"/>
        <v>88599000</v>
      </c>
      <c r="F69" s="121">
        <f t="shared" ref="F69:O69" si="43">SUM(F9:F16,F19:F25,F28:F31,F34,F37:F41,F44:F54,F57:F60,F63:F67)</f>
        <v>83162000</v>
      </c>
      <c r="G69" s="122">
        <f t="shared" si="43"/>
        <v>12782000</v>
      </c>
      <c r="H69" s="121">
        <f t="shared" si="43"/>
        <v>10759000</v>
      </c>
      <c r="I69" s="122">
        <f t="shared" si="43"/>
        <v>2662939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10759000</v>
      </c>
      <c r="Q69" s="122">
        <f t="shared" si="37"/>
        <v>2662939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39.527535912414123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9.7833829310408174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67045000</v>
      </c>
      <c r="C71" s="108"/>
      <c r="D71" s="108"/>
      <c r="E71" s="108">
        <f>$B71      +$C71      +$D71</f>
        <v>67045000</v>
      </c>
      <c r="F71" s="109">
        <v>67045000</v>
      </c>
      <c r="G71" s="110">
        <v>21454000</v>
      </c>
      <c r="H71" s="109">
        <v>15176000</v>
      </c>
      <c r="I71" s="110">
        <v>18956848</v>
      </c>
      <c r="J71" s="109"/>
      <c r="K71" s="110"/>
      <c r="L71" s="109"/>
      <c r="M71" s="110"/>
      <c r="N71" s="109"/>
      <c r="O71" s="110"/>
      <c r="P71" s="109">
        <f>$H71      +$J71      +$L71      +$N71</f>
        <v>15176000</v>
      </c>
      <c r="Q71" s="110">
        <f>$I71      +$K71      +$M71      +$O71</f>
        <v>18956848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22.635543291818927</v>
      </c>
      <c r="U71" s="56">
        <f>IF(($E71      =0),0,(($Q71      /$E71      )*100))</f>
        <v>28.274812439406372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67045000</v>
      </c>
      <c r="C73" s="117">
        <f>SUM(C71:C72)</f>
        <v>0</v>
      </c>
      <c r="D73" s="117"/>
      <c r="E73" s="117">
        <f>$B73      +$C73      +$D73</f>
        <v>67045000</v>
      </c>
      <c r="F73" s="118">
        <f t="shared" ref="F73:O73" si="44">SUM(F71:F72)</f>
        <v>67045000</v>
      </c>
      <c r="G73" s="119">
        <f t="shared" si="44"/>
        <v>21454000</v>
      </c>
      <c r="H73" s="118">
        <f t="shared" si="44"/>
        <v>15176000</v>
      </c>
      <c r="I73" s="119">
        <f t="shared" si="44"/>
        <v>18956848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15176000</v>
      </c>
      <c r="Q73" s="119">
        <f>$I73      +$K73      +$M73      +$O73</f>
        <v>18956848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22.635543291818927</v>
      </c>
      <c r="U73" s="65">
        <f>IF($E71   =0,0,($Q71   /$E71 )*100)</f>
        <v>28.274812439406372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67045000</v>
      </c>
      <c r="C74" s="120">
        <f>SUM(C71:C72)</f>
        <v>0</v>
      </c>
      <c r="D74" s="120"/>
      <c r="E74" s="120">
        <f>$B74      +$C74      +$D74</f>
        <v>67045000</v>
      </c>
      <c r="F74" s="121">
        <f t="shared" ref="F74:O74" si="45">SUM(F71:F72)</f>
        <v>67045000</v>
      </c>
      <c r="G74" s="122">
        <f t="shared" si="45"/>
        <v>21454000</v>
      </c>
      <c r="H74" s="121">
        <f t="shared" si="45"/>
        <v>15176000</v>
      </c>
      <c r="I74" s="122">
        <f t="shared" si="45"/>
        <v>18956848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15176000</v>
      </c>
      <c r="Q74" s="122">
        <f>$I74      +$K74      +$M74      +$O74</f>
        <v>18956848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22.635543291818927</v>
      </c>
      <c r="U74" s="71">
        <f>IF($E71   =0,0,($Q71   /$E71 )*100)</f>
        <v>28.274812439406372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155644000</v>
      </c>
      <c r="C75" s="120">
        <f>SUM(C9:C16,C19:C25,C28:C31,C34,C37:C41,C44:C54,C57:C60,C63:C67,C71:C72)</f>
        <v>0</v>
      </c>
      <c r="D75" s="120"/>
      <c r="E75" s="120">
        <f>$B75      +$C75      +$D75</f>
        <v>155644000</v>
      </c>
      <c r="F75" s="121">
        <f t="shared" ref="F75:O75" si="46">SUM(F9:F16,F19:F25,F28:F31,F34,F37:F41,F44:F54,F57:F60,F63:F67,F71:F72)</f>
        <v>150207000</v>
      </c>
      <c r="G75" s="122">
        <f t="shared" si="46"/>
        <v>34236000</v>
      </c>
      <c r="H75" s="121">
        <f t="shared" si="46"/>
        <v>25935000</v>
      </c>
      <c r="I75" s="122">
        <f t="shared" si="46"/>
        <v>21619787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25935000</v>
      </c>
      <c r="Q75" s="122">
        <f>$I75      +$K75      +$M75      +$O75</f>
        <v>21619787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27.513154544683015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22.935359203937878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D0CWFL7C2dNWAYGosQpM/Btw3pMNoMmN3tDRCUEV/o9R9AOiBeAemTL9Fk2usuNeSBoYGuHIqjL5f7BQuL/0Q==" saltValue="rF+qrsb6xK1hYxtoWoNE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151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644000</v>
      </c>
      <c r="I10" s="110">
        <v>643419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644000</v>
      </c>
      <c r="Q10" s="110">
        <f t="shared" ref="Q10:Q17" si="2">$I10      +$K10      +$M10      +$O10</f>
        <v>643419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23.851851851851851</v>
      </c>
      <c r="U10" s="56">
        <f t="shared" ref="U10:U16" si="6">IF(($E10      =0),0,(($Q10      /$E10      )*100))</f>
        <v>23.830333333333336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2700000</v>
      </c>
      <c r="C17" s="111">
        <f>SUM(C9:C16)</f>
        <v>0</v>
      </c>
      <c r="D17" s="111"/>
      <c r="E17" s="111">
        <f t="shared" si="0"/>
        <v>2700000</v>
      </c>
      <c r="F17" s="112">
        <f t="shared" ref="F17:O17" si="7">SUM(F9:F16)</f>
        <v>2700000</v>
      </c>
      <c r="G17" s="113">
        <f t="shared" si="7"/>
        <v>2700000</v>
      </c>
      <c r="H17" s="112">
        <f t="shared" si="7"/>
        <v>644000</v>
      </c>
      <c r="I17" s="113">
        <f t="shared" si="7"/>
        <v>643419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644000</v>
      </c>
      <c r="Q17" s="113">
        <f t="shared" si="2"/>
        <v>643419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23.851851851851851</v>
      </c>
      <c r="U17" s="60">
        <f>IF((SUM($E9:$E14))=0,0,(Q17/(SUM($E9:$E14))*100))</f>
        <v>23.830333333333336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21315000</v>
      </c>
      <c r="C23" s="108"/>
      <c r="D23" s="108"/>
      <c r="E23" s="108">
        <f t="shared" si="8"/>
        <v>21315000</v>
      </c>
      <c r="F23" s="109">
        <v>21315000</v>
      </c>
      <c r="G23" s="110">
        <v>6394000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21315000</v>
      </c>
      <c r="C26" s="111">
        <f>SUM(C19:C25)</f>
        <v>0</v>
      </c>
      <c r="D26" s="111"/>
      <c r="E26" s="111">
        <f t="shared" si="8"/>
        <v>21315000</v>
      </c>
      <c r="F26" s="112">
        <f t="shared" ref="F26:O26" si="15">SUM(F19:F25)</f>
        <v>21315000</v>
      </c>
      <c r="G26" s="113">
        <f t="shared" si="15"/>
        <v>6394000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2597000</v>
      </c>
      <c r="C34" s="108"/>
      <c r="D34" s="108"/>
      <c r="E34" s="108">
        <f>$B34      +$C34      +$D34</f>
        <v>2597000</v>
      </c>
      <c r="F34" s="109">
        <v>2597000</v>
      </c>
      <c r="G34" s="110">
        <v>649000</v>
      </c>
      <c r="H34" s="109">
        <v>607000</v>
      </c>
      <c r="I34" s="110">
        <v>609050</v>
      </c>
      <c r="J34" s="109"/>
      <c r="K34" s="110"/>
      <c r="L34" s="109"/>
      <c r="M34" s="110"/>
      <c r="N34" s="109"/>
      <c r="O34" s="110"/>
      <c r="P34" s="109">
        <f>$H34      +$J34      +$L34      +$N34</f>
        <v>607000</v>
      </c>
      <c r="Q34" s="110">
        <f>$I34      +$K34      +$M34      +$O34</f>
        <v>609050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23.373122834039275</v>
      </c>
      <c r="U34" s="56">
        <f>IF(($E34      =0),0,(($Q34      /$E34      )*100))</f>
        <v>23.452060069310743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2597000</v>
      </c>
      <c r="C35" s="111">
        <f>C34</f>
        <v>0</v>
      </c>
      <c r="D35" s="111"/>
      <c r="E35" s="111">
        <f>$B35      +$C35      +$D35</f>
        <v>2597000</v>
      </c>
      <c r="F35" s="112">
        <f t="shared" ref="F35:O35" si="17">F34</f>
        <v>2597000</v>
      </c>
      <c r="G35" s="113">
        <f t="shared" si="17"/>
        <v>649000</v>
      </c>
      <c r="H35" s="112">
        <f t="shared" si="17"/>
        <v>607000</v>
      </c>
      <c r="I35" s="113">
        <f t="shared" si="17"/>
        <v>609050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607000</v>
      </c>
      <c r="Q35" s="113">
        <f>$I35      +$K35      +$M35      +$O35</f>
        <v>609050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23.373122834039275</v>
      </c>
      <c r="U35" s="60">
        <f>IF($E35   =0,0,($Q35   /$E35   )*100)</f>
        <v>23.452060069310743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9970000</v>
      </c>
      <c r="C37" s="108"/>
      <c r="D37" s="108"/>
      <c r="E37" s="108">
        <f t="shared" ref="E37:E42" si="18">$B37      +$C37      +$D37</f>
        <v>9970000</v>
      </c>
      <c r="F37" s="109">
        <v>9970000</v>
      </c>
      <c r="G37" s="110">
        <v>4486000</v>
      </c>
      <c r="H37" s="109">
        <v>4486000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4486000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44.994984954864591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732000</v>
      </c>
      <c r="C38" s="108"/>
      <c r="D38" s="108"/>
      <c r="E38" s="108">
        <f t="shared" si="18"/>
        <v>732000</v>
      </c>
      <c r="F38" s="109">
        <v>665000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10702000</v>
      </c>
      <c r="C42" s="111">
        <f>SUM(C37:C41)</f>
        <v>0</v>
      </c>
      <c r="D42" s="111"/>
      <c r="E42" s="111">
        <f t="shared" si="18"/>
        <v>10702000</v>
      </c>
      <c r="F42" s="112">
        <f t="shared" ref="F42:O42" si="25">SUM(F37:F41)</f>
        <v>10635000</v>
      </c>
      <c r="G42" s="113">
        <f t="shared" si="25"/>
        <v>4486000</v>
      </c>
      <c r="H42" s="112">
        <f t="shared" si="25"/>
        <v>4486000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4486000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44.994984954864591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37314000</v>
      </c>
      <c r="C69" s="120">
        <f>SUM(C9:C16,C19:C25,C28:C31,C34,C37:C41,C44:C54,C57:C60,C63:C67)</f>
        <v>0</v>
      </c>
      <c r="D69" s="120"/>
      <c r="E69" s="120">
        <f t="shared" si="35"/>
        <v>37314000</v>
      </c>
      <c r="F69" s="121">
        <f t="shared" ref="F69:O69" si="43">SUM(F9:F16,F19:F25,F28:F31,F34,F37:F41,F44:F54,F57:F60,F63:F67)</f>
        <v>37247000</v>
      </c>
      <c r="G69" s="122">
        <f t="shared" si="43"/>
        <v>14229000</v>
      </c>
      <c r="H69" s="121">
        <f t="shared" si="43"/>
        <v>5737000</v>
      </c>
      <c r="I69" s="122">
        <f t="shared" si="43"/>
        <v>1252469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5737000</v>
      </c>
      <c r="Q69" s="122">
        <f t="shared" si="37"/>
        <v>1252469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15.682576130337326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3.4237302498496525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44381000</v>
      </c>
      <c r="C71" s="108"/>
      <c r="D71" s="108"/>
      <c r="E71" s="108">
        <f>$B71      +$C71      +$D71</f>
        <v>44381000</v>
      </c>
      <c r="F71" s="109">
        <v>44381000</v>
      </c>
      <c r="G71" s="110">
        <v>14201000</v>
      </c>
      <c r="H71" s="109">
        <v>13398000</v>
      </c>
      <c r="I71" s="110">
        <v>5892211</v>
      </c>
      <c r="J71" s="109"/>
      <c r="K71" s="110"/>
      <c r="L71" s="109"/>
      <c r="M71" s="110"/>
      <c r="N71" s="109"/>
      <c r="O71" s="110"/>
      <c r="P71" s="109">
        <f>$H71      +$J71      +$L71      +$N71</f>
        <v>13398000</v>
      </c>
      <c r="Q71" s="110">
        <f>$I71      +$K71      +$M71      +$O71</f>
        <v>5892211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30.188594218246546</v>
      </c>
      <c r="U71" s="56">
        <f>IF(($E71      =0),0,(($Q71      /$E71      )*100))</f>
        <v>13.276426849327416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44381000</v>
      </c>
      <c r="C73" s="117">
        <f>SUM(C71:C72)</f>
        <v>0</v>
      </c>
      <c r="D73" s="117"/>
      <c r="E73" s="117">
        <f>$B73      +$C73      +$D73</f>
        <v>44381000</v>
      </c>
      <c r="F73" s="118">
        <f t="shared" ref="F73:O73" si="44">SUM(F71:F72)</f>
        <v>44381000</v>
      </c>
      <c r="G73" s="119">
        <f t="shared" si="44"/>
        <v>14201000</v>
      </c>
      <c r="H73" s="118">
        <f t="shared" si="44"/>
        <v>13398000</v>
      </c>
      <c r="I73" s="119">
        <f t="shared" si="44"/>
        <v>5892211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13398000</v>
      </c>
      <c r="Q73" s="119">
        <f>$I73      +$K73      +$M73      +$O73</f>
        <v>5892211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30.188594218246546</v>
      </c>
      <c r="U73" s="65">
        <f>IF($E71   =0,0,($Q71   /$E71 )*100)</f>
        <v>13.276426849327416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44381000</v>
      </c>
      <c r="C74" s="120">
        <f>SUM(C71:C72)</f>
        <v>0</v>
      </c>
      <c r="D74" s="120"/>
      <c r="E74" s="120">
        <f>$B74      +$C74      +$D74</f>
        <v>44381000</v>
      </c>
      <c r="F74" s="121">
        <f t="shared" ref="F74:O74" si="45">SUM(F71:F72)</f>
        <v>44381000</v>
      </c>
      <c r="G74" s="122">
        <f t="shared" si="45"/>
        <v>14201000</v>
      </c>
      <c r="H74" s="121">
        <f t="shared" si="45"/>
        <v>13398000</v>
      </c>
      <c r="I74" s="122">
        <f t="shared" si="45"/>
        <v>5892211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13398000</v>
      </c>
      <c r="Q74" s="122">
        <f>$I74      +$K74      +$M74      +$O74</f>
        <v>5892211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30.188594218246546</v>
      </c>
      <c r="U74" s="71">
        <f>IF($E71   =0,0,($Q71   /$E71 )*100)</f>
        <v>13.276426849327416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81695000</v>
      </c>
      <c r="C75" s="120">
        <f>SUM(C9:C16,C19:C25,C28:C31,C34,C37:C41,C44:C54,C57:C60,C63:C67,C71:C72)</f>
        <v>0</v>
      </c>
      <c r="D75" s="120"/>
      <c r="E75" s="120">
        <f>$B75      +$C75      +$D75</f>
        <v>81695000</v>
      </c>
      <c r="F75" s="121">
        <f t="shared" ref="F75:O75" si="46">SUM(F9:F16,F19:F25,F28:F31,F34,F37:F41,F44:F54,F57:F60,F63:F67,F71:F72)</f>
        <v>81628000</v>
      </c>
      <c r="G75" s="122">
        <f t="shared" si="46"/>
        <v>28430000</v>
      </c>
      <c r="H75" s="121">
        <f t="shared" si="46"/>
        <v>19135000</v>
      </c>
      <c r="I75" s="122">
        <f t="shared" si="46"/>
        <v>7144680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19135000</v>
      </c>
      <c r="Q75" s="122">
        <f>$I75      +$K75      +$M75      +$O75</f>
        <v>7144680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23.63425268332448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8.8246235934933228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MwI4GFy3nBHFkyfGuNRmJEMW82X3yVq3jq7AqUyDWnfd/OQXuknO7uAlZgZkw65O+iEIAt2h1egZ19Fm/KiXQ==" saltValue="JnbeXQDC5xMDsF09DLvn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180000</v>
      </c>
      <c r="I10" s="110">
        <v>181156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180000</v>
      </c>
      <c r="Q10" s="110">
        <f t="shared" ref="Q10:Q17" si="2">$I10      +$K10      +$M10      +$O10</f>
        <v>181156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</v>
      </c>
      <c r="U10" s="56">
        <f t="shared" ref="U10:U16" si="6">IF(($E10      =0),0,(($Q10      /$E10      )*100))</f>
        <v>6.0385333333333335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180000</v>
      </c>
      <c r="I17" s="113">
        <f t="shared" si="7"/>
        <v>181156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180000</v>
      </c>
      <c r="Q17" s="113">
        <f t="shared" si="2"/>
        <v>181156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</v>
      </c>
      <c r="U17" s="60">
        <f>IF((SUM($E9:$E14))=0,0,(Q17/(SUM($E9:$E14))*100))</f>
        <v>6.0385333333333335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5005000</v>
      </c>
      <c r="C23" s="108"/>
      <c r="D23" s="108"/>
      <c r="E23" s="108">
        <f t="shared" si="8"/>
        <v>5005000</v>
      </c>
      <c r="F23" s="109">
        <v>5005000</v>
      </c>
      <c r="G23" s="110">
        <v>3000000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5005000</v>
      </c>
      <c r="C26" s="111">
        <f>SUM(C19:C25)</f>
        <v>0</v>
      </c>
      <c r="D26" s="111"/>
      <c r="E26" s="111">
        <f t="shared" si="8"/>
        <v>5005000</v>
      </c>
      <c r="F26" s="112">
        <f t="shared" ref="F26:O26" si="15">SUM(F19:F25)</f>
        <v>5005000</v>
      </c>
      <c r="G26" s="113">
        <f t="shared" si="15"/>
        <v>3000000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1396000</v>
      </c>
      <c r="C34" s="108"/>
      <c r="D34" s="108"/>
      <c r="E34" s="108">
        <f>$B34      +$C34      +$D34</f>
        <v>1396000</v>
      </c>
      <c r="F34" s="109">
        <v>1396000</v>
      </c>
      <c r="G34" s="110">
        <v>349000</v>
      </c>
      <c r="H34" s="109">
        <v>215000</v>
      </c>
      <c r="I34" s="110">
        <v>215789</v>
      </c>
      <c r="J34" s="109"/>
      <c r="K34" s="110"/>
      <c r="L34" s="109"/>
      <c r="M34" s="110"/>
      <c r="N34" s="109"/>
      <c r="O34" s="110"/>
      <c r="P34" s="109">
        <f>$H34      +$J34      +$L34      +$N34</f>
        <v>215000</v>
      </c>
      <c r="Q34" s="110">
        <f>$I34      +$K34      +$M34      +$O34</f>
        <v>215789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15.401146131805158</v>
      </c>
      <c r="U34" s="56">
        <f>IF(($E34      =0),0,(($Q34      /$E34      )*100))</f>
        <v>15.457664756446993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1396000</v>
      </c>
      <c r="C35" s="111">
        <f>C34</f>
        <v>0</v>
      </c>
      <c r="D35" s="111"/>
      <c r="E35" s="111">
        <f>$B35      +$C35      +$D35</f>
        <v>1396000</v>
      </c>
      <c r="F35" s="112">
        <f t="shared" ref="F35:O35" si="17">F34</f>
        <v>1396000</v>
      </c>
      <c r="G35" s="113">
        <f t="shared" si="17"/>
        <v>349000</v>
      </c>
      <c r="H35" s="112">
        <f t="shared" si="17"/>
        <v>215000</v>
      </c>
      <c r="I35" s="113">
        <f t="shared" si="17"/>
        <v>215789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215000</v>
      </c>
      <c r="Q35" s="113">
        <f>$I35      +$K35      +$M35      +$O35</f>
        <v>215789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15.401146131805158</v>
      </c>
      <c r="U35" s="60">
        <f>IF($E35   =0,0,($Q35   /$E35   )*100)</f>
        <v>15.457664756446993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326000</v>
      </c>
      <c r="C38" s="108"/>
      <c r="D38" s="108"/>
      <c r="E38" s="108">
        <f t="shared" si="18"/>
        <v>326000</v>
      </c>
      <c r="F38" s="109">
        <v>296000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326000</v>
      </c>
      <c r="C42" s="111">
        <f>SUM(C37:C41)</f>
        <v>0</v>
      </c>
      <c r="D42" s="111"/>
      <c r="E42" s="111">
        <f t="shared" si="18"/>
        <v>326000</v>
      </c>
      <c r="F42" s="112">
        <f t="shared" ref="F42:O42" si="25">SUM(F37:F41)</f>
        <v>296000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23328000</v>
      </c>
      <c r="C53" s="108"/>
      <c r="D53" s="108"/>
      <c r="E53" s="108">
        <f t="shared" si="26"/>
        <v>23328000</v>
      </c>
      <c r="F53" s="109">
        <v>23328000</v>
      </c>
      <c r="G53" s="110">
        <v>13235000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23328000</v>
      </c>
      <c r="C55" s="111">
        <f>SUM(C44:C54)</f>
        <v>0</v>
      </c>
      <c r="D55" s="111"/>
      <c r="E55" s="111">
        <f t="shared" si="26"/>
        <v>23328000</v>
      </c>
      <c r="F55" s="112">
        <f t="shared" ref="F55:O55" si="33">SUM(F44:F54)</f>
        <v>23328000</v>
      </c>
      <c r="G55" s="113">
        <f t="shared" si="33"/>
        <v>13235000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33055000</v>
      </c>
      <c r="C69" s="120">
        <f>SUM(C9:C16,C19:C25,C28:C31,C34,C37:C41,C44:C54,C57:C60,C63:C67)</f>
        <v>0</v>
      </c>
      <c r="D69" s="120"/>
      <c r="E69" s="120">
        <f t="shared" si="35"/>
        <v>33055000</v>
      </c>
      <c r="F69" s="121">
        <f t="shared" ref="F69:O69" si="43">SUM(F9:F16,F19:F25,F28:F31,F34,F37:F41,F44:F54,F57:F60,F63:F67)</f>
        <v>33025000</v>
      </c>
      <c r="G69" s="122">
        <f t="shared" si="43"/>
        <v>19584000</v>
      </c>
      <c r="H69" s="121">
        <f t="shared" si="43"/>
        <v>395000</v>
      </c>
      <c r="I69" s="122">
        <f t="shared" si="43"/>
        <v>396945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395000</v>
      </c>
      <c r="Q69" s="122">
        <f t="shared" si="37"/>
        <v>396945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1.2068807479605244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1.2128234898713679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34481000</v>
      </c>
      <c r="C71" s="108"/>
      <c r="D71" s="108"/>
      <c r="E71" s="108">
        <f>$B71      +$C71      +$D71</f>
        <v>34481000</v>
      </c>
      <c r="F71" s="109">
        <v>34481000</v>
      </c>
      <c r="G71" s="110">
        <v>11034000</v>
      </c>
      <c r="H71" s="109">
        <v>1429000</v>
      </c>
      <c r="I71" s="110">
        <v>1586016</v>
      </c>
      <c r="J71" s="109"/>
      <c r="K71" s="110"/>
      <c r="L71" s="109"/>
      <c r="M71" s="110"/>
      <c r="N71" s="109"/>
      <c r="O71" s="110"/>
      <c r="P71" s="109">
        <f>$H71      +$J71      +$L71      +$N71</f>
        <v>1429000</v>
      </c>
      <c r="Q71" s="110">
        <f>$I71      +$K71      +$M71      +$O71</f>
        <v>1586016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4.144311359879354</v>
      </c>
      <c r="U71" s="56">
        <f>IF(($E71      =0),0,(($Q71      /$E71      )*100))</f>
        <v>4.5996809837301704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34481000</v>
      </c>
      <c r="C73" s="117">
        <f>SUM(C71:C72)</f>
        <v>0</v>
      </c>
      <c r="D73" s="117"/>
      <c r="E73" s="117">
        <f>$B73      +$C73      +$D73</f>
        <v>34481000</v>
      </c>
      <c r="F73" s="118">
        <f t="shared" ref="F73:O73" si="44">SUM(F71:F72)</f>
        <v>34481000</v>
      </c>
      <c r="G73" s="119">
        <f t="shared" si="44"/>
        <v>11034000</v>
      </c>
      <c r="H73" s="118">
        <f t="shared" si="44"/>
        <v>1429000</v>
      </c>
      <c r="I73" s="119">
        <f t="shared" si="44"/>
        <v>1586016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1429000</v>
      </c>
      <c r="Q73" s="119">
        <f>$I73      +$K73      +$M73      +$O73</f>
        <v>1586016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4.144311359879354</v>
      </c>
      <c r="U73" s="65">
        <f>IF($E71   =0,0,($Q71   /$E71 )*100)</f>
        <v>4.5996809837301704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34481000</v>
      </c>
      <c r="C74" s="120">
        <f>SUM(C71:C72)</f>
        <v>0</v>
      </c>
      <c r="D74" s="120"/>
      <c r="E74" s="120">
        <f>$B74      +$C74      +$D74</f>
        <v>34481000</v>
      </c>
      <c r="F74" s="121">
        <f t="shared" ref="F74:O74" si="45">SUM(F71:F72)</f>
        <v>34481000</v>
      </c>
      <c r="G74" s="122">
        <f t="shared" si="45"/>
        <v>11034000</v>
      </c>
      <c r="H74" s="121">
        <f t="shared" si="45"/>
        <v>1429000</v>
      </c>
      <c r="I74" s="122">
        <f t="shared" si="45"/>
        <v>1586016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1429000</v>
      </c>
      <c r="Q74" s="122">
        <f>$I74      +$K74      +$M74      +$O74</f>
        <v>1586016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4.144311359879354</v>
      </c>
      <c r="U74" s="71">
        <f>IF($E71   =0,0,($Q71   /$E71 )*100)</f>
        <v>4.5996809837301704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67536000</v>
      </c>
      <c r="C75" s="120">
        <f>SUM(C9:C16,C19:C25,C28:C31,C34,C37:C41,C44:C54,C57:C60,C63:C67,C71:C72)</f>
        <v>0</v>
      </c>
      <c r="D75" s="120"/>
      <c r="E75" s="120">
        <f>$B75      +$C75      +$D75</f>
        <v>67536000</v>
      </c>
      <c r="F75" s="121">
        <f t="shared" ref="F75:O75" si="46">SUM(F9:F16,F19:F25,F28:F31,F34,F37:F41,F44:F54,F57:F60,F63:F67,F71:F72)</f>
        <v>67506000</v>
      </c>
      <c r="G75" s="122">
        <f t="shared" si="46"/>
        <v>30618000</v>
      </c>
      <c r="H75" s="121">
        <f t="shared" si="46"/>
        <v>1824000</v>
      </c>
      <c r="I75" s="122">
        <f t="shared" si="46"/>
        <v>1982961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1824000</v>
      </c>
      <c r="Q75" s="122">
        <f>$I75      +$K75      +$M75      +$O75</f>
        <v>1982961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2.7138818628180328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2.9503957744383276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wpa7wZUotY7SlzEKMFsPn+dcf1TJnxyNtF9wZoNpcJDdLgcbSSCPNnq0WW2JEsqJrJLwEr96zwkY8b5PNcEIw==" saltValue="TBPl4avA9hhCtKt1z/U15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152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156000</v>
      </c>
      <c r="I10" s="110">
        <v>101328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156000</v>
      </c>
      <c r="Q10" s="110">
        <f t="shared" ref="Q10:Q17" si="2">$I10      +$K10      +$M10      +$O10</f>
        <v>101328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7.8</v>
      </c>
      <c r="U10" s="56">
        <f t="shared" ref="U10:U16" si="6">IF(($E10      =0),0,(($Q10      /$E10      )*100))</f>
        <v>5.0663999999999998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5100000</v>
      </c>
      <c r="C11" s="108"/>
      <c r="D11" s="108"/>
      <c r="E11" s="108">
        <f t="shared" si="0"/>
        <v>5100000</v>
      </c>
      <c r="F11" s="109">
        <v>5100000</v>
      </c>
      <c r="G11" s="110">
        <v>3000000</v>
      </c>
      <c r="H11" s="109">
        <v>1065000</v>
      </c>
      <c r="I11" s="110">
        <v>447104</v>
      </c>
      <c r="J11" s="109"/>
      <c r="K11" s="110"/>
      <c r="L11" s="109"/>
      <c r="M11" s="110"/>
      <c r="N11" s="109"/>
      <c r="O11" s="110"/>
      <c r="P11" s="109">
        <f t="shared" si="1"/>
        <v>1065000</v>
      </c>
      <c r="Q11" s="110">
        <f t="shared" si="2"/>
        <v>447104</v>
      </c>
      <c r="R11" s="54">
        <f t="shared" si="3"/>
        <v>0</v>
      </c>
      <c r="S11" s="55">
        <f t="shared" si="4"/>
        <v>0</v>
      </c>
      <c r="T11" s="54">
        <f t="shared" si="5"/>
        <v>20.882352941176471</v>
      </c>
      <c r="U11" s="56">
        <f t="shared" si="6"/>
        <v>8.7667450980392143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7100000</v>
      </c>
      <c r="C17" s="111">
        <f>SUM(C9:C16)</f>
        <v>0</v>
      </c>
      <c r="D17" s="111"/>
      <c r="E17" s="111">
        <f t="shared" si="0"/>
        <v>7100000</v>
      </c>
      <c r="F17" s="112">
        <f t="shared" ref="F17:O17" si="7">SUM(F9:F16)</f>
        <v>7100000</v>
      </c>
      <c r="G17" s="113">
        <f t="shared" si="7"/>
        <v>5000000</v>
      </c>
      <c r="H17" s="112">
        <f t="shared" si="7"/>
        <v>1221000</v>
      </c>
      <c r="I17" s="113">
        <f t="shared" si="7"/>
        <v>548432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1221000</v>
      </c>
      <c r="Q17" s="113">
        <f t="shared" si="2"/>
        <v>548432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17.197183098591548</v>
      </c>
      <c r="U17" s="60">
        <f>IF((SUM($E9:$E14))=0,0,(Q17/(SUM($E9:$E14))*100))</f>
        <v>7.724394366197183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2685000</v>
      </c>
      <c r="C31" s="108"/>
      <c r="D31" s="108"/>
      <c r="E31" s="108">
        <f>$B31      +$C31      +$D31</f>
        <v>2685000</v>
      </c>
      <c r="F31" s="109">
        <v>2685000</v>
      </c>
      <c r="G31" s="110">
        <v>1880000</v>
      </c>
      <c r="H31" s="109">
        <v>877000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877000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32.662942271880816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2685000</v>
      </c>
      <c r="C32" s="111">
        <f>SUM(C28:C31)</f>
        <v>0</v>
      </c>
      <c r="D32" s="111"/>
      <c r="E32" s="111">
        <f>$B32      +$C32      +$D32</f>
        <v>2685000</v>
      </c>
      <c r="F32" s="112">
        <f t="shared" ref="F32:O32" si="16">SUM(F28:F31)</f>
        <v>2685000</v>
      </c>
      <c r="G32" s="113">
        <f t="shared" si="16"/>
        <v>1880000</v>
      </c>
      <c r="H32" s="112">
        <f t="shared" si="16"/>
        <v>877000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877000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32.662942271880816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3319000</v>
      </c>
      <c r="C34" s="108"/>
      <c r="D34" s="108"/>
      <c r="E34" s="108">
        <f>$B34      +$C34      +$D34</f>
        <v>3319000</v>
      </c>
      <c r="F34" s="109">
        <v>3319000</v>
      </c>
      <c r="G34" s="110">
        <v>830000</v>
      </c>
      <c r="H34" s="109">
        <v>830000</v>
      </c>
      <c r="I34" s="110">
        <v>1124144</v>
      </c>
      <c r="J34" s="109"/>
      <c r="K34" s="110"/>
      <c r="L34" s="109"/>
      <c r="M34" s="110"/>
      <c r="N34" s="109"/>
      <c r="O34" s="110"/>
      <c r="P34" s="109">
        <f>$H34      +$J34      +$L34      +$N34</f>
        <v>830000</v>
      </c>
      <c r="Q34" s="110">
        <f>$I34      +$K34      +$M34      +$O34</f>
        <v>1124144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25.00753238927388</v>
      </c>
      <c r="U34" s="56">
        <f>IF(($E34      =0),0,(($Q34      /$E34      )*100))</f>
        <v>33.869960831575774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3319000</v>
      </c>
      <c r="C35" s="111">
        <f>C34</f>
        <v>0</v>
      </c>
      <c r="D35" s="111"/>
      <c r="E35" s="111">
        <f>$B35      +$C35      +$D35</f>
        <v>3319000</v>
      </c>
      <c r="F35" s="112">
        <f t="shared" ref="F35:O35" si="17">F34</f>
        <v>3319000</v>
      </c>
      <c r="G35" s="113">
        <f t="shared" si="17"/>
        <v>830000</v>
      </c>
      <c r="H35" s="112">
        <f t="shared" si="17"/>
        <v>830000</v>
      </c>
      <c r="I35" s="113">
        <f t="shared" si="17"/>
        <v>1124144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830000</v>
      </c>
      <c r="Q35" s="113">
        <f>$I35      +$K35      +$M35      +$O35</f>
        <v>1124144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25.00753238927388</v>
      </c>
      <c r="U35" s="60">
        <f>IF($E35   =0,0,($Q35   /$E35   )*100)</f>
        <v>33.869960831575774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113606000</v>
      </c>
      <c r="C46" s="108"/>
      <c r="D46" s="108"/>
      <c r="E46" s="108">
        <f t="shared" si="26"/>
        <v>113606000</v>
      </c>
      <c r="F46" s="109">
        <v>113606000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90000000</v>
      </c>
      <c r="C53" s="108"/>
      <c r="D53" s="108"/>
      <c r="E53" s="108">
        <f t="shared" si="26"/>
        <v>90000000</v>
      </c>
      <c r="F53" s="109">
        <v>90000000</v>
      </c>
      <c r="G53" s="110">
        <v>33414000</v>
      </c>
      <c r="H53" s="109">
        <v>21571000</v>
      </c>
      <c r="I53" s="110">
        <v>8570987</v>
      </c>
      <c r="J53" s="109"/>
      <c r="K53" s="110"/>
      <c r="L53" s="109"/>
      <c r="M53" s="110"/>
      <c r="N53" s="109"/>
      <c r="O53" s="110"/>
      <c r="P53" s="109">
        <f t="shared" si="27"/>
        <v>21571000</v>
      </c>
      <c r="Q53" s="110">
        <f t="shared" si="28"/>
        <v>8570987</v>
      </c>
      <c r="R53" s="54">
        <f t="shared" si="29"/>
        <v>0</v>
      </c>
      <c r="S53" s="55">
        <f t="shared" si="30"/>
        <v>0</v>
      </c>
      <c r="T53" s="54">
        <f t="shared" si="31"/>
        <v>23.967777777777776</v>
      </c>
      <c r="U53" s="56">
        <f t="shared" si="32"/>
        <v>9.5233188888888893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203606000</v>
      </c>
      <c r="C55" s="111">
        <f>SUM(C44:C54)</f>
        <v>0</v>
      </c>
      <c r="D55" s="111"/>
      <c r="E55" s="111">
        <f t="shared" si="26"/>
        <v>203606000</v>
      </c>
      <c r="F55" s="112">
        <f t="shared" ref="F55:O55" si="33">SUM(F44:F54)</f>
        <v>203606000</v>
      </c>
      <c r="G55" s="113">
        <f t="shared" si="33"/>
        <v>33414000</v>
      </c>
      <c r="H55" s="112">
        <f t="shared" si="33"/>
        <v>21571000</v>
      </c>
      <c r="I55" s="113">
        <f t="shared" si="33"/>
        <v>8570987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21571000</v>
      </c>
      <c r="Q55" s="113">
        <f t="shared" si="28"/>
        <v>8570987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23.967777777777776</v>
      </c>
      <c r="U55" s="60">
        <f>IF((+$E45+$E47+$E49+$E50+$E53) =0,0,(Q55   /(+$E45+$E47+$E49+$E50+$E53) )*100)</f>
        <v>9.5233188888888893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216710000</v>
      </c>
      <c r="C69" s="120">
        <f>SUM(C9:C16,C19:C25,C28:C31,C34,C37:C41,C44:C54,C57:C60,C63:C67)</f>
        <v>0</v>
      </c>
      <c r="D69" s="120"/>
      <c r="E69" s="120">
        <f t="shared" si="35"/>
        <v>216710000</v>
      </c>
      <c r="F69" s="121">
        <f t="shared" ref="F69:O69" si="43">SUM(F9:F16,F19:F25,F28:F31,F34,F37:F41,F44:F54,F57:F60,F63:F67)</f>
        <v>216710000</v>
      </c>
      <c r="G69" s="122">
        <f t="shared" si="43"/>
        <v>41124000</v>
      </c>
      <c r="H69" s="121">
        <f t="shared" si="43"/>
        <v>24499000</v>
      </c>
      <c r="I69" s="122">
        <f t="shared" si="43"/>
        <v>10243563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24499000</v>
      </c>
      <c r="Q69" s="122">
        <f t="shared" si="37"/>
        <v>10243563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23.761444754810675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9.9351751629422722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447663000</v>
      </c>
      <c r="C71" s="108"/>
      <c r="D71" s="108"/>
      <c r="E71" s="108">
        <f>$B71      +$C71      +$D71</f>
        <v>447663000</v>
      </c>
      <c r="F71" s="109">
        <v>447663000</v>
      </c>
      <c r="G71" s="110">
        <v>268504000</v>
      </c>
      <c r="H71" s="109">
        <v>143706000</v>
      </c>
      <c r="I71" s="110">
        <v>94561818</v>
      </c>
      <c r="J71" s="109"/>
      <c r="K71" s="110"/>
      <c r="L71" s="109"/>
      <c r="M71" s="110"/>
      <c r="N71" s="109"/>
      <c r="O71" s="110"/>
      <c r="P71" s="109">
        <f>$H71      +$J71      +$L71      +$N71</f>
        <v>143706000</v>
      </c>
      <c r="Q71" s="110">
        <f>$I71      +$K71      +$M71      +$O71</f>
        <v>94561818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32.101379832597289</v>
      </c>
      <c r="U71" s="56">
        <f>IF(($E71      =0),0,(($Q71      /$E71      )*100))</f>
        <v>21.123438390038935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447663000</v>
      </c>
      <c r="C73" s="117">
        <f>SUM(C71:C72)</f>
        <v>0</v>
      </c>
      <c r="D73" s="117"/>
      <c r="E73" s="117">
        <f>$B73      +$C73      +$D73</f>
        <v>447663000</v>
      </c>
      <c r="F73" s="118">
        <f t="shared" ref="F73:O73" si="44">SUM(F71:F72)</f>
        <v>447663000</v>
      </c>
      <c r="G73" s="119">
        <f t="shared" si="44"/>
        <v>268504000</v>
      </c>
      <c r="H73" s="118">
        <f t="shared" si="44"/>
        <v>143706000</v>
      </c>
      <c r="I73" s="119">
        <f t="shared" si="44"/>
        <v>94561818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143706000</v>
      </c>
      <c r="Q73" s="119">
        <f>$I73      +$K73      +$M73      +$O73</f>
        <v>94561818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32.101379832597289</v>
      </c>
      <c r="U73" s="65">
        <f>IF($E71   =0,0,($Q71   /$E71 )*100)</f>
        <v>21.123438390038935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447663000</v>
      </c>
      <c r="C74" s="120">
        <f>SUM(C71:C72)</f>
        <v>0</v>
      </c>
      <c r="D74" s="120"/>
      <c r="E74" s="120">
        <f>$B74      +$C74      +$D74</f>
        <v>447663000</v>
      </c>
      <c r="F74" s="121">
        <f t="shared" ref="F74:O74" si="45">SUM(F71:F72)</f>
        <v>447663000</v>
      </c>
      <c r="G74" s="122">
        <f t="shared" si="45"/>
        <v>268504000</v>
      </c>
      <c r="H74" s="121">
        <f t="shared" si="45"/>
        <v>143706000</v>
      </c>
      <c r="I74" s="122">
        <f t="shared" si="45"/>
        <v>94561818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143706000</v>
      </c>
      <c r="Q74" s="122">
        <f>$I74      +$K74      +$M74      +$O74</f>
        <v>94561818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32.101379832597289</v>
      </c>
      <c r="U74" s="71">
        <f>IF($E71   =0,0,($Q71   /$E71 )*100)</f>
        <v>21.123438390038935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664373000</v>
      </c>
      <c r="C75" s="120">
        <f>SUM(C9:C16,C19:C25,C28:C31,C34,C37:C41,C44:C54,C57:C60,C63:C67,C71:C72)</f>
        <v>0</v>
      </c>
      <c r="D75" s="120"/>
      <c r="E75" s="120">
        <f>$B75      +$C75      +$D75</f>
        <v>664373000</v>
      </c>
      <c r="F75" s="121">
        <f t="shared" ref="F75:O75" si="46">SUM(F9:F16,F19:F25,F28:F31,F34,F37:F41,F44:F54,F57:F60,F63:F67,F71:F72)</f>
        <v>664373000</v>
      </c>
      <c r="G75" s="122">
        <f t="shared" si="46"/>
        <v>309628000</v>
      </c>
      <c r="H75" s="121">
        <f t="shared" si="46"/>
        <v>168205000</v>
      </c>
      <c r="I75" s="122">
        <f t="shared" si="46"/>
        <v>104805381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168205000</v>
      </c>
      <c r="Q75" s="122">
        <f>$I75      +$K75      +$M75      +$O75</f>
        <v>104805381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30.540137662568746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19.028987030813393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osVRBai2qI5fFcpA8ye+bnxknXs4dz8wtsdD69fvIxNPUwOHCTz3Z78kIIJonsXPMBTung6BJWsX3kN18O43g==" saltValue="Lrqo43+Yk7r+l2FPcbHj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420000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420000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17.5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420000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22880000</v>
      </c>
      <c r="C23" s="108"/>
      <c r="D23" s="108"/>
      <c r="E23" s="108">
        <f t="shared" si="8"/>
        <v>22880000</v>
      </c>
      <c r="F23" s="109">
        <v>22880000</v>
      </c>
      <c r="G23" s="110">
        <v>6864000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22880000</v>
      </c>
      <c r="C26" s="111">
        <f>SUM(C19:C25)</f>
        <v>0</v>
      </c>
      <c r="D26" s="111"/>
      <c r="E26" s="111">
        <f t="shared" si="8"/>
        <v>22880000</v>
      </c>
      <c r="F26" s="112">
        <f t="shared" ref="F26:O26" si="15">SUM(F19:F25)</f>
        <v>22880000</v>
      </c>
      <c r="G26" s="113">
        <f t="shared" si="15"/>
        <v>6864000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1322000</v>
      </c>
      <c r="C34" s="108"/>
      <c r="D34" s="108"/>
      <c r="E34" s="108">
        <f>$B34      +$C34      +$D34</f>
        <v>1322000</v>
      </c>
      <c r="F34" s="109">
        <v>1322000</v>
      </c>
      <c r="G34" s="110">
        <v>330000</v>
      </c>
      <c r="H34" s="109">
        <v>248000</v>
      </c>
      <c r="I34" s="110">
        <v>-3997</v>
      </c>
      <c r="J34" s="109"/>
      <c r="K34" s="110"/>
      <c r="L34" s="109"/>
      <c r="M34" s="110"/>
      <c r="N34" s="109"/>
      <c r="O34" s="110"/>
      <c r="P34" s="109">
        <f>$H34      +$J34      +$L34      +$N34</f>
        <v>248000</v>
      </c>
      <c r="Q34" s="110">
        <f>$I34      +$K34      +$M34      +$O34</f>
        <v>-3997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18.759455370650528</v>
      </c>
      <c r="U34" s="56">
        <f>IF(($E34      =0),0,(($Q34      /$E34      )*100))</f>
        <v>-0.30234493192133127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1322000</v>
      </c>
      <c r="C35" s="111">
        <f>C34</f>
        <v>0</v>
      </c>
      <c r="D35" s="111"/>
      <c r="E35" s="111">
        <f>$B35      +$C35      +$D35</f>
        <v>1322000</v>
      </c>
      <c r="F35" s="112">
        <f t="shared" ref="F35:O35" si="17">F34</f>
        <v>1322000</v>
      </c>
      <c r="G35" s="113">
        <f t="shared" si="17"/>
        <v>330000</v>
      </c>
      <c r="H35" s="112">
        <f t="shared" si="17"/>
        <v>248000</v>
      </c>
      <c r="I35" s="113">
        <f t="shared" si="17"/>
        <v>-3997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248000</v>
      </c>
      <c r="Q35" s="113">
        <f>$I35      +$K35      +$M35      +$O35</f>
        <v>-3997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18.759455370650528</v>
      </c>
      <c r="U35" s="60">
        <f>IF($E35   =0,0,($Q35   /$E35   )*100)</f>
        <v>-0.30234493192133127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26100000</v>
      </c>
      <c r="C53" s="108"/>
      <c r="D53" s="108"/>
      <c r="E53" s="108">
        <f t="shared" si="26"/>
        <v>26100000</v>
      </c>
      <c r="F53" s="109">
        <v>26100000</v>
      </c>
      <c r="G53" s="110">
        <v>9092000</v>
      </c>
      <c r="H53" s="109">
        <v>2598000</v>
      </c>
      <c r="I53" s="110">
        <v>2062087</v>
      </c>
      <c r="J53" s="109"/>
      <c r="K53" s="110"/>
      <c r="L53" s="109"/>
      <c r="M53" s="110"/>
      <c r="N53" s="109"/>
      <c r="O53" s="110"/>
      <c r="P53" s="109">
        <f t="shared" si="27"/>
        <v>2598000</v>
      </c>
      <c r="Q53" s="110">
        <f t="shared" si="28"/>
        <v>2062087</v>
      </c>
      <c r="R53" s="54">
        <f t="shared" si="29"/>
        <v>0</v>
      </c>
      <c r="S53" s="55">
        <f t="shared" si="30"/>
        <v>0</v>
      </c>
      <c r="T53" s="54">
        <f t="shared" si="31"/>
        <v>9.9540229885057467</v>
      </c>
      <c r="U53" s="56">
        <f t="shared" si="32"/>
        <v>7.9007164750957859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26100000</v>
      </c>
      <c r="C55" s="111">
        <f>SUM(C44:C54)</f>
        <v>0</v>
      </c>
      <c r="D55" s="111"/>
      <c r="E55" s="111">
        <f t="shared" si="26"/>
        <v>26100000</v>
      </c>
      <c r="F55" s="112">
        <f t="shared" ref="F55:O55" si="33">SUM(F44:F54)</f>
        <v>26100000</v>
      </c>
      <c r="G55" s="113">
        <f t="shared" si="33"/>
        <v>9092000</v>
      </c>
      <c r="H55" s="112">
        <f t="shared" si="33"/>
        <v>2598000</v>
      </c>
      <c r="I55" s="113">
        <f t="shared" si="33"/>
        <v>2062087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2598000</v>
      </c>
      <c r="Q55" s="113">
        <f t="shared" si="28"/>
        <v>2062087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9.9540229885057467</v>
      </c>
      <c r="U55" s="60">
        <f>IF((+$E45+$E47+$E49+$E50+$E53) =0,0,(Q55   /(+$E45+$E47+$E49+$E50+$E53) )*100)</f>
        <v>7.9007164750957859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52702000</v>
      </c>
      <c r="C69" s="120">
        <f>SUM(C9:C16,C19:C25,C28:C31,C34,C37:C41,C44:C54,C57:C60,C63:C67)</f>
        <v>0</v>
      </c>
      <c r="D69" s="120"/>
      <c r="E69" s="120">
        <f t="shared" si="35"/>
        <v>52702000</v>
      </c>
      <c r="F69" s="121">
        <f t="shared" ref="F69:O69" si="43">SUM(F9:F16,F19:F25,F28:F31,F34,F37:F41,F44:F54,F57:F60,F63:F67)</f>
        <v>52702000</v>
      </c>
      <c r="G69" s="122">
        <f t="shared" si="43"/>
        <v>18686000</v>
      </c>
      <c r="H69" s="121">
        <f t="shared" si="43"/>
        <v>3266000</v>
      </c>
      <c r="I69" s="122">
        <f t="shared" si="43"/>
        <v>2058090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3266000</v>
      </c>
      <c r="Q69" s="122">
        <f t="shared" si="37"/>
        <v>2058090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6.1971082691358959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3.905145914766043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16580000</v>
      </c>
      <c r="C71" s="108"/>
      <c r="D71" s="108"/>
      <c r="E71" s="108">
        <f>$B71      +$C71      +$D71</f>
        <v>16580000</v>
      </c>
      <c r="F71" s="109">
        <v>16580000</v>
      </c>
      <c r="G71" s="110">
        <v>9110000</v>
      </c>
      <c r="H71" s="109">
        <v>4830000</v>
      </c>
      <c r="I71" s="110">
        <v>3960961</v>
      </c>
      <c r="J71" s="109"/>
      <c r="K71" s="110"/>
      <c r="L71" s="109"/>
      <c r="M71" s="110"/>
      <c r="N71" s="109"/>
      <c r="O71" s="110"/>
      <c r="P71" s="109">
        <f>$H71      +$J71      +$L71      +$N71</f>
        <v>4830000</v>
      </c>
      <c r="Q71" s="110">
        <f>$I71      +$K71      +$M71      +$O71</f>
        <v>3960961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29.131483715319661</v>
      </c>
      <c r="U71" s="56">
        <f>IF(($E71      =0),0,(($Q71      /$E71      )*100))</f>
        <v>23.889993968636912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16580000</v>
      </c>
      <c r="C73" s="117">
        <f>SUM(C71:C72)</f>
        <v>0</v>
      </c>
      <c r="D73" s="117"/>
      <c r="E73" s="117">
        <f>$B73      +$C73      +$D73</f>
        <v>16580000</v>
      </c>
      <c r="F73" s="118">
        <f t="shared" ref="F73:O73" si="44">SUM(F71:F72)</f>
        <v>16580000</v>
      </c>
      <c r="G73" s="119">
        <f t="shared" si="44"/>
        <v>9110000</v>
      </c>
      <c r="H73" s="118">
        <f t="shared" si="44"/>
        <v>4830000</v>
      </c>
      <c r="I73" s="119">
        <f t="shared" si="44"/>
        <v>3960961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4830000</v>
      </c>
      <c r="Q73" s="119">
        <f>$I73      +$K73      +$M73      +$O73</f>
        <v>3960961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29.131483715319661</v>
      </c>
      <c r="U73" s="65">
        <f>IF($E71   =0,0,($Q71   /$E71 )*100)</f>
        <v>23.889993968636912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16580000</v>
      </c>
      <c r="C74" s="120">
        <f>SUM(C71:C72)</f>
        <v>0</v>
      </c>
      <c r="D74" s="120"/>
      <c r="E74" s="120">
        <f>$B74      +$C74      +$D74</f>
        <v>16580000</v>
      </c>
      <c r="F74" s="121">
        <f t="shared" ref="F74:O74" si="45">SUM(F71:F72)</f>
        <v>16580000</v>
      </c>
      <c r="G74" s="122">
        <f t="shared" si="45"/>
        <v>9110000</v>
      </c>
      <c r="H74" s="121">
        <f t="shared" si="45"/>
        <v>4830000</v>
      </c>
      <c r="I74" s="122">
        <f t="shared" si="45"/>
        <v>3960961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4830000</v>
      </c>
      <c r="Q74" s="122">
        <f>$I74      +$K74      +$M74      +$O74</f>
        <v>3960961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29.131483715319661</v>
      </c>
      <c r="U74" s="71">
        <f>IF($E71   =0,0,($Q71   /$E71 )*100)</f>
        <v>23.889993968636912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69282000</v>
      </c>
      <c r="C75" s="120">
        <f>SUM(C9:C16,C19:C25,C28:C31,C34,C37:C41,C44:C54,C57:C60,C63:C67,C71:C72)</f>
        <v>0</v>
      </c>
      <c r="D75" s="120"/>
      <c r="E75" s="120">
        <f>$B75      +$C75      +$D75</f>
        <v>69282000</v>
      </c>
      <c r="F75" s="121">
        <f t="shared" ref="F75:O75" si="46">SUM(F9:F16,F19:F25,F28:F31,F34,F37:F41,F44:F54,F57:F60,F63:F67,F71:F72)</f>
        <v>69282000</v>
      </c>
      <c r="G75" s="122">
        <f t="shared" si="46"/>
        <v>27796000</v>
      </c>
      <c r="H75" s="121">
        <f t="shared" si="46"/>
        <v>8096000</v>
      </c>
      <c r="I75" s="122">
        <f t="shared" si="46"/>
        <v>6019051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8096000</v>
      </c>
      <c r="Q75" s="122">
        <f>$I75      +$K75      +$M75      +$O75</f>
        <v>6019051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11.685574896798592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8.6877558384573206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tklyN6poMZlwG8I7e+Yh9TcDS3AxE/nEKCukT1+dgm/JclMEePQP0Cegtu2AzQ7dTquKSDy3jXFQWRjSex/TA==" saltValue="/kYacJRPDm+5WuaNAxkZ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743000</v>
      </c>
      <c r="I10" s="110">
        <v>341090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743000</v>
      </c>
      <c r="Q10" s="110">
        <f t="shared" ref="Q10:Q17" si="2">$I10      +$K10      +$M10      +$O10</f>
        <v>341090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19.55263157894737</v>
      </c>
      <c r="U10" s="56">
        <f t="shared" ref="U10:U16" si="6">IF(($E10      =0),0,(($Q10      /$E10      )*100))</f>
        <v>8.9760526315789466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743000</v>
      </c>
      <c r="I17" s="113">
        <f t="shared" si="7"/>
        <v>341090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743000</v>
      </c>
      <c r="Q17" s="113">
        <f t="shared" si="2"/>
        <v>341090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19.55263157894737</v>
      </c>
      <c r="U17" s="60">
        <f>IF((SUM($E9:$E14))=0,0,(Q17/(SUM($E9:$E14))*100))</f>
        <v>8.9760526315789466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1403000</v>
      </c>
      <c r="C34" s="108"/>
      <c r="D34" s="108"/>
      <c r="E34" s="108">
        <f>$B34      +$C34      +$D34</f>
        <v>1403000</v>
      </c>
      <c r="F34" s="109">
        <v>1403000</v>
      </c>
      <c r="G34" s="110">
        <v>350000</v>
      </c>
      <c r="H34" s="109">
        <v>183000</v>
      </c>
      <c r="I34" s="110">
        <v>183230</v>
      </c>
      <c r="J34" s="109"/>
      <c r="K34" s="110"/>
      <c r="L34" s="109"/>
      <c r="M34" s="110"/>
      <c r="N34" s="109"/>
      <c r="O34" s="110"/>
      <c r="P34" s="109">
        <f>$H34      +$J34      +$L34      +$N34</f>
        <v>183000</v>
      </c>
      <c r="Q34" s="110">
        <f>$I34      +$K34      +$M34      +$O34</f>
        <v>183230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13.043478260869565</v>
      </c>
      <c r="U34" s="56">
        <f>IF(($E34      =0),0,(($Q34      /$E34      )*100))</f>
        <v>13.059871703492515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1403000</v>
      </c>
      <c r="C35" s="111">
        <f>C34</f>
        <v>0</v>
      </c>
      <c r="D35" s="111"/>
      <c r="E35" s="111">
        <f>$B35      +$C35      +$D35</f>
        <v>1403000</v>
      </c>
      <c r="F35" s="112">
        <f t="shared" ref="F35:O35" si="17">F34</f>
        <v>1403000</v>
      </c>
      <c r="G35" s="113">
        <f t="shared" si="17"/>
        <v>350000</v>
      </c>
      <c r="H35" s="112">
        <f t="shared" si="17"/>
        <v>183000</v>
      </c>
      <c r="I35" s="113">
        <f t="shared" si="17"/>
        <v>183230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183000</v>
      </c>
      <c r="Q35" s="113">
        <f>$I35      +$K35      +$M35      +$O35</f>
        <v>183230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13.043478260869565</v>
      </c>
      <c r="U35" s="60">
        <f>IF($E35   =0,0,($Q35   /$E35   )*100)</f>
        <v>13.059871703492515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8067000</v>
      </c>
      <c r="C38" s="108"/>
      <c r="D38" s="108"/>
      <c r="E38" s="108">
        <f t="shared" si="18"/>
        <v>8067000</v>
      </c>
      <c r="F38" s="109">
        <v>7335000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8067000</v>
      </c>
      <c r="C42" s="111">
        <f>SUM(C37:C41)</f>
        <v>0</v>
      </c>
      <c r="D42" s="111"/>
      <c r="E42" s="111">
        <f t="shared" si="18"/>
        <v>8067000</v>
      </c>
      <c r="F42" s="112">
        <f t="shared" ref="F42:O42" si="25">SUM(F37:F41)</f>
        <v>7335000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50000000</v>
      </c>
      <c r="C46" s="108"/>
      <c r="D46" s="108"/>
      <c r="E46" s="108">
        <f t="shared" si="26"/>
        <v>50000000</v>
      </c>
      <c r="F46" s="109">
        <v>50000000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20681000</v>
      </c>
      <c r="C53" s="108"/>
      <c r="D53" s="108"/>
      <c r="E53" s="108">
        <f t="shared" si="26"/>
        <v>20681000</v>
      </c>
      <c r="F53" s="109">
        <v>20681000</v>
      </c>
      <c r="G53" s="110">
        <v>14694000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45000000</v>
      </c>
      <c r="C54" s="108"/>
      <c r="D54" s="108"/>
      <c r="E54" s="108">
        <f t="shared" si="26"/>
        <v>45000000</v>
      </c>
      <c r="F54" s="109">
        <v>45000000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115681000</v>
      </c>
      <c r="C55" s="111">
        <f>SUM(C44:C54)</f>
        <v>0</v>
      </c>
      <c r="D55" s="111"/>
      <c r="E55" s="111">
        <f t="shared" si="26"/>
        <v>115681000</v>
      </c>
      <c r="F55" s="112">
        <f t="shared" ref="F55:O55" si="33">SUM(F44:F54)</f>
        <v>115681000</v>
      </c>
      <c r="G55" s="113">
        <f t="shared" si="33"/>
        <v>14694000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128951000</v>
      </c>
      <c r="C69" s="120">
        <f>SUM(C9:C16,C19:C25,C28:C31,C34,C37:C41,C44:C54,C57:C60,C63:C67)</f>
        <v>0</v>
      </c>
      <c r="D69" s="120"/>
      <c r="E69" s="120">
        <f t="shared" si="35"/>
        <v>128951000</v>
      </c>
      <c r="F69" s="121">
        <f t="shared" ref="F69:O69" si="43">SUM(F9:F16,F19:F25,F28:F31,F34,F37:F41,F44:F54,F57:F60,F63:F67)</f>
        <v>128219000</v>
      </c>
      <c r="G69" s="122">
        <f t="shared" si="43"/>
        <v>18844000</v>
      </c>
      <c r="H69" s="121">
        <f t="shared" si="43"/>
        <v>926000</v>
      </c>
      <c r="I69" s="122">
        <f t="shared" si="43"/>
        <v>524320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926000</v>
      </c>
      <c r="Q69" s="122">
        <f t="shared" si="37"/>
        <v>524320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3.5774996136609492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2.025652912996446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29031000</v>
      </c>
      <c r="C71" s="108"/>
      <c r="D71" s="108"/>
      <c r="E71" s="108">
        <f>$B71      +$C71      +$D71</f>
        <v>29031000</v>
      </c>
      <c r="F71" s="109">
        <v>29031000</v>
      </c>
      <c r="G71" s="110">
        <v>9578000</v>
      </c>
      <c r="H71" s="109">
        <v>3525000</v>
      </c>
      <c r="I71" s="110">
        <v>3269136</v>
      </c>
      <c r="J71" s="109"/>
      <c r="K71" s="110"/>
      <c r="L71" s="109"/>
      <c r="M71" s="110"/>
      <c r="N71" s="109"/>
      <c r="O71" s="110"/>
      <c r="P71" s="109">
        <f>$H71      +$J71      +$L71      +$N71</f>
        <v>3525000</v>
      </c>
      <c r="Q71" s="110">
        <f>$I71      +$K71      +$M71      +$O71</f>
        <v>3269136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12.142192828355896</v>
      </c>
      <c r="U71" s="56">
        <f>IF(($E71      =0),0,(($Q71      /$E71      )*100))</f>
        <v>11.260845303296477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29031000</v>
      </c>
      <c r="C73" s="117">
        <f>SUM(C71:C72)</f>
        <v>0</v>
      </c>
      <c r="D73" s="117"/>
      <c r="E73" s="117">
        <f>$B73      +$C73      +$D73</f>
        <v>29031000</v>
      </c>
      <c r="F73" s="118">
        <f t="shared" ref="F73:O73" si="44">SUM(F71:F72)</f>
        <v>29031000</v>
      </c>
      <c r="G73" s="119">
        <f t="shared" si="44"/>
        <v>9578000</v>
      </c>
      <c r="H73" s="118">
        <f t="shared" si="44"/>
        <v>3525000</v>
      </c>
      <c r="I73" s="119">
        <f t="shared" si="44"/>
        <v>3269136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3525000</v>
      </c>
      <c r="Q73" s="119">
        <f>$I73      +$K73      +$M73      +$O73</f>
        <v>3269136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12.142192828355896</v>
      </c>
      <c r="U73" s="65">
        <f>IF($E71   =0,0,($Q71   /$E71 )*100)</f>
        <v>11.260845303296477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29031000</v>
      </c>
      <c r="C74" s="120">
        <f>SUM(C71:C72)</f>
        <v>0</v>
      </c>
      <c r="D74" s="120"/>
      <c r="E74" s="120">
        <f>$B74      +$C74      +$D74</f>
        <v>29031000</v>
      </c>
      <c r="F74" s="121">
        <f t="shared" ref="F74:O74" si="45">SUM(F71:F72)</f>
        <v>29031000</v>
      </c>
      <c r="G74" s="122">
        <f t="shared" si="45"/>
        <v>9578000</v>
      </c>
      <c r="H74" s="121">
        <f t="shared" si="45"/>
        <v>3525000</v>
      </c>
      <c r="I74" s="122">
        <f t="shared" si="45"/>
        <v>3269136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3525000</v>
      </c>
      <c r="Q74" s="122">
        <f>$I74      +$K74      +$M74      +$O74</f>
        <v>3269136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12.142192828355896</v>
      </c>
      <c r="U74" s="71">
        <f>IF($E71   =0,0,($Q71   /$E71 )*100)</f>
        <v>11.260845303296477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157982000</v>
      </c>
      <c r="C75" s="120">
        <f>SUM(C9:C16,C19:C25,C28:C31,C34,C37:C41,C44:C54,C57:C60,C63:C67,C71:C72)</f>
        <v>0</v>
      </c>
      <c r="D75" s="120"/>
      <c r="E75" s="120">
        <f>$B75      +$C75      +$D75</f>
        <v>157982000</v>
      </c>
      <c r="F75" s="121">
        <f t="shared" ref="F75:O75" si="46">SUM(F9:F16,F19:F25,F28:F31,F34,F37:F41,F44:F54,F57:F60,F63:F67,F71:F72)</f>
        <v>157250000</v>
      </c>
      <c r="G75" s="122">
        <f t="shared" si="46"/>
        <v>28422000</v>
      </c>
      <c r="H75" s="121">
        <f t="shared" si="46"/>
        <v>4451000</v>
      </c>
      <c r="I75" s="122">
        <f t="shared" si="46"/>
        <v>3793456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4451000</v>
      </c>
      <c r="Q75" s="122">
        <f>$I75      +$K75      +$M75      +$O75</f>
        <v>3793456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8.1052535737048164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6.9078685240826738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zhrCDWkc7YVyeVXZq9+l5dUcF36bW6dcctO64etUVZBy2DLN/2X40DGFLgXKdbOv2g/8WiSszLUM0IAlLwFiXw==" saltValue="ELPKzk5y1tLk9vv2RBPw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39000</v>
      </c>
      <c r="I10" s="110">
        <v>55930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39000</v>
      </c>
      <c r="Q10" s="110">
        <f t="shared" ref="Q10:Q17" si="2">$I10      +$K10      +$M10      +$O10</f>
        <v>55930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1.5599999999999998</v>
      </c>
      <c r="U10" s="56">
        <f t="shared" ref="U10:U16" si="6">IF(($E10      =0),0,(($Q10      /$E10      )*100))</f>
        <v>2.2372000000000001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2500000</v>
      </c>
      <c r="C17" s="111">
        <f>SUM(C9:C16)</f>
        <v>0</v>
      </c>
      <c r="D17" s="111"/>
      <c r="E17" s="111">
        <f t="shared" si="0"/>
        <v>2500000</v>
      </c>
      <c r="F17" s="112">
        <f t="shared" ref="F17:O17" si="7">SUM(F9:F16)</f>
        <v>2500000</v>
      </c>
      <c r="G17" s="113">
        <f t="shared" si="7"/>
        <v>2500000</v>
      </c>
      <c r="H17" s="112">
        <f t="shared" si="7"/>
        <v>39000</v>
      </c>
      <c r="I17" s="113">
        <f t="shared" si="7"/>
        <v>55930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39000</v>
      </c>
      <c r="Q17" s="113">
        <f t="shared" si="2"/>
        <v>55930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1.5599999999999998</v>
      </c>
      <c r="U17" s="60">
        <f>IF((SUM($E9:$E14))=0,0,(Q17/(SUM($E9:$E14))*100))</f>
        <v>2.2372000000000001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1489000</v>
      </c>
      <c r="C34" s="108"/>
      <c r="D34" s="108"/>
      <c r="E34" s="108">
        <f>$B34      +$C34      +$D34</f>
        <v>1489000</v>
      </c>
      <c r="F34" s="109">
        <v>1489000</v>
      </c>
      <c r="G34" s="110">
        <v>372000</v>
      </c>
      <c r="H34" s="109">
        <v>331000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331000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22.229684351914038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1489000</v>
      </c>
      <c r="C35" s="111">
        <f>C34</f>
        <v>0</v>
      </c>
      <c r="D35" s="111"/>
      <c r="E35" s="111">
        <f>$B35      +$C35      +$D35</f>
        <v>1489000</v>
      </c>
      <c r="F35" s="112">
        <f t="shared" ref="F35:O35" si="17">F34</f>
        <v>1489000</v>
      </c>
      <c r="G35" s="113">
        <f t="shared" si="17"/>
        <v>372000</v>
      </c>
      <c r="H35" s="112">
        <f t="shared" si="17"/>
        <v>331000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22.229684351914038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12057000</v>
      </c>
      <c r="C37" s="108"/>
      <c r="D37" s="108"/>
      <c r="E37" s="108">
        <f t="shared" ref="E37:E42" si="18">$B37      +$C37      +$D37</f>
        <v>12057000</v>
      </c>
      <c r="F37" s="109">
        <v>12057000</v>
      </c>
      <c r="G37" s="110">
        <v>5426000</v>
      </c>
      <c r="H37" s="109">
        <v>4878000</v>
      </c>
      <c r="I37" s="110">
        <v>4883510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4878000</v>
      </c>
      <c r="Q37" s="110">
        <f t="shared" ref="Q37:Q42" si="20">$I37      +$K37      +$M37      +$O37</f>
        <v>4883510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40.457825329683999</v>
      </c>
      <c r="U37" s="56">
        <f t="shared" ref="U37:U41" si="24">IF(($E37      =0),0,(($Q37      /$E37      )*100))</f>
        <v>40.503524923281084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11659000</v>
      </c>
      <c r="C38" s="108"/>
      <c r="D38" s="108"/>
      <c r="E38" s="108">
        <f t="shared" si="18"/>
        <v>11659000</v>
      </c>
      <c r="F38" s="109">
        <v>10601000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23716000</v>
      </c>
      <c r="C42" s="111">
        <f>SUM(C37:C41)</f>
        <v>0</v>
      </c>
      <c r="D42" s="111"/>
      <c r="E42" s="111">
        <f t="shared" si="18"/>
        <v>23716000</v>
      </c>
      <c r="F42" s="112">
        <f t="shared" ref="F42:O42" si="25">SUM(F37:F41)</f>
        <v>22658000</v>
      </c>
      <c r="G42" s="113">
        <f t="shared" si="25"/>
        <v>5426000</v>
      </c>
      <c r="H42" s="112">
        <f t="shared" si="25"/>
        <v>4878000</v>
      </c>
      <c r="I42" s="113">
        <f t="shared" si="25"/>
        <v>4883510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4878000</v>
      </c>
      <c r="Q42" s="113">
        <f t="shared" si="20"/>
        <v>4883510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40.457825329683999</v>
      </c>
      <c r="U42" s="60">
        <f>IF((+$E37+$E40) =0,0,(Q42   /(+$E37+$E40) )*100)</f>
        <v>40.503524923281084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20262000</v>
      </c>
      <c r="C53" s="108"/>
      <c r="D53" s="108"/>
      <c r="E53" s="108">
        <f t="shared" si="26"/>
        <v>20262000</v>
      </c>
      <c r="F53" s="109">
        <v>20262000</v>
      </c>
      <c r="G53" s="110">
        <v>6205000</v>
      </c>
      <c r="H53" s="109">
        <v>5052000</v>
      </c>
      <c r="I53" s="110">
        <v>4811862</v>
      </c>
      <c r="J53" s="109"/>
      <c r="K53" s="110"/>
      <c r="L53" s="109"/>
      <c r="M53" s="110"/>
      <c r="N53" s="109"/>
      <c r="O53" s="110"/>
      <c r="P53" s="109">
        <f t="shared" si="27"/>
        <v>5052000</v>
      </c>
      <c r="Q53" s="110">
        <f t="shared" si="28"/>
        <v>4811862</v>
      </c>
      <c r="R53" s="54">
        <f t="shared" si="29"/>
        <v>0</v>
      </c>
      <c r="S53" s="55">
        <f t="shared" si="30"/>
        <v>0</v>
      </c>
      <c r="T53" s="54">
        <f t="shared" si="31"/>
        <v>24.933372816108974</v>
      </c>
      <c r="U53" s="56">
        <f t="shared" si="32"/>
        <v>23.748208469055374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62262000</v>
      </c>
      <c r="C55" s="111">
        <f>SUM(C44:C54)</f>
        <v>0</v>
      </c>
      <c r="D55" s="111"/>
      <c r="E55" s="111">
        <f t="shared" si="26"/>
        <v>62262000</v>
      </c>
      <c r="F55" s="112">
        <f t="shared" ref="F55:O55" si="33">SUM(F44:F54)</f>
        <v>62262000</v>
      </c>
      <c r="G55" s="113">
        <f t="shared" si="33"/>
        <v>6205000</v>
      </c>
      <c r="H55" s="112">
        <f t="shared" si="33"/>
        <v>5052000</v>
      </c>
      <c r="I55" s="113">
        <f t="shared" si="33"/>
        <v>4811862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5052000</v>
      </c>
      <c r="Q55" s="113">
        <f t="shared" si="28"/>
        <v>4811862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24.933372816108974</v>
      </c>
      <c r="U55" s="60">
        <f>IF((+$E45+$E47+$E49+$E50+$E53) =0,0,(Q55   /(+$E45+$E47+$E49+$E50+$E53) )*100)</f>
        <v>23.748208469055374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89967000</v>
      </c>
      <c r="C69" s="120">
        <f>SUM(C9:C16,C19:C25,C28:C31,C34,C37:C41,C44:C54,C57:C60,C63:C67)</f>
        <v>0</v>
      </c>
      <c r="D69" s="120"/>
      <c r="E69" s="120">
        <f t="shared" si="35"/>
        <v>89967000</v>
      </c>
      <c r="F69" s="121">
        <f t="shared" ref="F69:O69" si="43">SUM(F9:F16,F19:F25,F28:F31,F34,F37:F41,F44:F54,F57:F60,F63:F67)</f>
        <v>88909000</v>
      </c>
      <c r="G69" s="122">
        <f t="shared" si="43"/>
        <v>14503000</v>
      </c>
      <c r="H69" s="121">
        <f t="shared" si="43"/>
        <v>10300000</v>
      </c>
      <c r="I69" s="122">
        <f t="shared" si="43"/>
        <v>9751302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10300000</v>
      </c>
      <c r="Q69" s="122">
        <f t="shared" si="37"/>
        <v>9751302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28.368403657596119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26.85717197311887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32546000</v>
      </c>
      <c r="C71" s="108"/>
      <c r="D71" s="108"/>
      <c r="E71" s="108">
        <f>$B71      +$C71      +$D71</f>
        <v>32546000</v>
      </c>
      <c r="F71" s="109">
        <v>32546000</v>
      </c>
      <c r="G71" s="110">
        <v>21606000</v>
      </c>
      <c r="H71" s="109">
        <v>13741000</v>
      </c>
      <c r="I71" s="110">
        <v>11038513</v>
      </c>
      <c r="J71" s="109"/>
      <c r="K71" s="110"/>
      <c r="L71" s="109"/>
      <c r="M71" s="110"/>
      <c r="N71" s="109"/>
      <c r="O71" s="110"/>
      <c r="P71" s="109">
        <f>$H71      +$J71      +$L71      +$N71</f>
        <v>13741000</v>
      </c>
      <c r="Q71" s="110">
        <f>$I71      +$K71      +$M71      +$O71</f>
        <v>11038513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42.220242118847167</v>
      </c>
      <c r="U71" s="56">
        <f>IF(($E71      =0),0,(($Q71      /$E71      )*100))</f>
        <v>33.916650279604255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32546000</v>
      </c>
      <c r="C73" s="117">
        <f>SUM(C71:C72)</f>
        <v>0</v>
      </c>
      <c r="D73" s="117"/>
      <c r="E73" s="117">
        <f>$B73      +$C73      +$D73</f>
        <v>32546000</v>
      </c>
      <c r="F73" s="118">
        <f t="shared" ref="F73:O73" si="44">SUM(F71:F72)</f>
        <v>32546000</v>
      </c>
      <c r="G73" s="119">
        <f t="shared" si="44"/>
        <v>21606000</v>
      </c>
      <c r="H73" s="118">
        <f t="shared" si="44"/>
        <v>13741000</v>
      </c>
      <c r="I73" s="119">
        <f t="shared" si="44"/>
        <v>11038513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13741000</v>
      </c>
      <c r="Q73" s="119">
        <f>$I73      +$K73      +$M73      +$O73</f>
        <v>11038513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42.220242118847167</v>
      </c>
      <c r="U73" s="65">
        <f>IF($E71   =0,0,($Q71   /$E71 )*100)</f>
        <v>33.916650279604255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32546000</v>
      </c>
      <c r="C74" s="120">
        <f>SUM(C71:C72)</f>
        <v>0</v>
      </c>
      <c r="D74" s="120"/>
      <c r="E74" s="120">
        <f>$B74      +$C74      +$D74</f>
        <v>32546000</v>
      </c>
      <c r="F74" s="121">
        <f t="shared" ref="F74:O74" si="45">SUM(F71:F72)</f>
        <v>32546000</v>
      </c>
      <c r="G74" s="122">
        <f t="shared" si="45"/>
        <v>21606000</v>
      </c>
      <c r="H74" s="121">
        <f t="shared" si="45"/>
        <v>13741000</v>
      </c>
      <c r="I74" s="122">
        <f t="shared" si="45"/>
        <v>11038513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13741000</v>
      </c>
      <c r="Q74" s="122">
        <f>$I74      +$K74      +$M74      +$O74</f>
        <v>11038513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42.220242118847167</v>
      </c>
      <c r="U74" s="71">
        <f>IF($E71   =0,0,($Q71   /$E71 )*100)</f>
        <v>33.916650279604255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122513000</v>
      </c>
      <c r="C75" s="120">
        <f>SUM(C9:C16,C19:C25,C28:C31,C34,C37:C41,C44:C54,C57:C60,C63:C67,C71:C72)</f>
        <v>0</v>
      </c>
      <c r="D75" s="120"/>
      <c r="E75" s="120">
        <f>$B75      +$C75      +$D75</f>
        <v>122513000</v>
      </c>
      <c r="F75" s="121">
        <f t="shared" ref="F75:O75" si="46">SUM(F9:F16,F19:F25,F28:F31,F34,F37:F41,F44:F54,F57:F60,F63:F67,F71:F72)</f>
        <v>121455000</v>
      </c>
      <c r="G75" s="122">
        <f t="shared" si="46"/>
        <v>36109000</v>
      </c>
      <c r="H75" s="121">
        <f t="shared" si="46"/>
        <v>24041000</v>
      </c>
      <c r="I75" s="122">
        <f t="shared" si="46"/>
        <v>20789815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24041000</v>
      </c>
      <c r="Q75" s="122">
        <f>$I75      +$K75      +$M75      +$O75</f>
        <v>20789815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34.915909024893253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30.19405553780463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ktr3K5XwcM84EYCbbV7I+66vao5zOqItVm+JH5IJ7Os1UWwCy1mWhnWHJEJ5Cr29uW+/IKq7WGca7Y0lKgeaA==" saltValue="h5s62cq+rxunptCguqDJ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1435000</v>
      </c>
      <c r="C34" s="108"/>
      <c r="D34" s="108"/>
      <c r="E34" s="108">
        <f>$B34      +$C34      +$D34</f>
        <v>1435000</v>
      </c>
      <c r="F34" s="109">
        <v>1435000</v>
      </c>
      <c r="G34" s="110">
        <v>359000</v>
      </c>
      <c r="H34" s="109">
        <v>359000</v>
      </c>
      <c r="I34" s="110">
        <v>1100518</v>
      </c>
      <c r="J34" s="109"/>
      <c r="K34" s="110"/>
      <c r="L34" s="109"/>
      <c r="M34" s="110"/>
      <c r="N34" s="109"/>
      <c r="O34" s="110"/>
      <c r="P34" s="109">
        <f>$H34      +$J34      +$L34      +$N34</f>
        <v>359000</v>
      </c>
      <c r="Q34" s="110">
        <f>$I34      +$K34      +$M34      +$O34</f>
        <v>1100518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25.017421602787454</v>
      </c>
      <c r="U34" s="56">
        <f>IF(($E34      =0),0,(($Q34      /$E34      )*100))</f>
        <v>76.691149825783981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1435000</v>
      </c>
      <c r="C35" s="111">
        <f>C34</f>
        <v>0</v>
      </c>
      <c r="D35" s="111"/>
      <c r="E35" s="111">
        <f>$B35      +$C35      +$D35</f>
        <v>1435000</v>
      </c>
      <c r="F35" s="112">
        <f t="shared" ref="F35:O35" si="17">F34</f>
        <v>1435000</v>
      </c>
      <c r="G35" s="113">
        <f t="shared" si="17"/>
        <v>359000</v>
      </c>
      <c r="H35" s="112">
        <f t="shared" si="17"/>
        <v>359000</v>
      </c>
      <c r="I35" s="113">
        <f t="shared" si="17"/>
        <v>1100518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359000</v>
      </c>
      <c r="Q35" s="113">
        <f>$I35      +$K35      +$M35      +$O35</f>
        <v>1100518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25.017421602787454</v>
      </c>
      <c r="U35" s="60">
        <f>IF($E35   =0,0,($Q35   /$E35   )*100)</f>
        <v>76.691149825783981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6413000</v>
      </c>
      <c r="C37" s="108"/>
      <c r="D37" s="108"/>
      <c r="E37" s="108">
        <f t="shared" ref="E37:E42" si="18">$B37      +$C37      +$D37</f>
        <v>6413000</v>
      </c>
      <c r="F37" s="109">
        <v>6413000</v>
      </c>
      <c r="G37" s="110">
        <v>2886000</v>
      </c>
      <c r="H37" s="109">
        <v>1999000</v>
      </c>
      <c r="I37" s="110">
        <v>456944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1999000</v>
      </c>
      <c r="Q37" s="110">
        <f t="shared" ref="Q37:Q42" si="20">$I37      +$K37      +$M37      +$O37</f>
        <v>456944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31.171058786839232</v>
      </c>
      <c r="U37" s="56">
        <f t="shared" ref="U37:U41" si="24">IF(($E37      =0),0,(($Q37      /$E37      )*100))</f>
        <v>7.1252767815375027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821000</v>
      </c>
      <c r="C38" s="108"/>
      <c r="D38" s="108"/>
      <c r="E38" s="108">
        <f t="shared" si="18"/>
        <v>821000</v>
      </c>
      <c r="F38" s="109">
        <v>747000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11234000</v>
      </c>
      <c r="C42" s="111">
        <f>SUM(C37:C41)</f>
        <v>0</v>
      </c>
      <c r="D42" s="111"/>
      <c r="E42" s="111">
        <f t="shared" si="18"/>
        <v>11234000</v>
      </c>
      <c r="F42" s="112">
        <f t="shared" ref="F42:O42" si="25">SUM(F37:F41)</f>
        <v>11160000</v>
      </c>
      <c r="G42" s="113">
        <f t="shared" si="25"/>
        <v>4686000</v>
      </c>
      <c r="H42" s="112">
        <f t="shared" si="25"/>
        <v>1999000</v>
      </c>
      <c r="I42" s="113">
        <f t="shared" si="25"/>
        <v>456944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1999000</v>
      </c>
      <c r="Q42" s="113">
        <f t="shared" si="20"/>
        <v>456944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19.197157399404592</v>
      </c>
      <c r="U42" s="60">
        <f>IF((+$E37+$E40) =0,0,(Q42   /(+$E37+$E40) )*100)</f>
        <v>4.3882070488812062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6000000</v>
      </c>
      <c r="C46" s="108"/>
      <c r="D46" s="108"/>
      <c r="E46" s="108">
        <f t="shared" si="26"/>
        <v>6000000</v>
      </c>
      <c r="F46" s="109">
        <v>6000000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12000000</v>
      </c>
      <c r="C53" s="108"/>
      <c r="D53" s="108"/>
      <c r="E53" s="108">
        <f t="shared" si="26"/>
        <v>12000000</v>
      </c>
      <c r="F53" s="109">
        <v>12000000</v>
      </c>
      <c r="G53" s="110">
        <v>8363000</v>
      </c>
      <c r="H53" s="109">
        <v>2765000</v>
      </c>
      <c r="I53" s="110">
        <v>2765219</v>
      </c>
      <c r="J53" s="109"/>
      <c r="K53" s="110"/>
      <c r="L53" s="109"/>
      <c r="M53" s="110"/>
      <c r="N53" s="109"/>
      <c r="O53" s="110"/>
      <c r="P53" s="109">
        <f t="shared" si="27"/>
        <v>2765000</v>
      </c>
      <c r="Q53" s="110">
        <f t="shared" si="28"/>
        <v>2765219</v>
      </c>
      <c r="R53" s="54">
        <f t="shared" si="29"/>
        <v>0</v>
      </c>
      <c r="S53" s="55">
        <f t="shared" si="30"/>
        <v>0</v>
      </c>
      <c r="T53" s="54">
        <f t="shared" si="31"/>
        <v>23.041666666666664</v>
      </c>
      <c r="U53" s="56">
        <f t="shared" si="32"/>
        <v>23.043491666666664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18000000</v>
      </c>
      <c r="C55" s="111">
        <f>SUM(C44:C54)</f>
        <v>0</v>
      </c>
      <c r="D55" s="111"/>
      <c r="E55" s="111">
        <f t="shared" si="26"/>
        <v>18000000</v>
      </c>
      <c r="F55" s="112">
        <f t="shared" ref="F55:O55" si="33">SUM(F44:F54)</f>
        <v>18000000</v>
      </c>
      <c r="G55" s="113">
        <f t="shared" si="33"/>
        <v>8363000</v>
      </c>
      <c r="H55" s="112">
        <f t="shared" si="33"/>
        <v>2765000</v>
      </c>
      <c r="I55" s="113">
        <f t="shared" si="33"/>
        <v>2765219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2765000</v>
      </c>
      <c r="Q55" s="113">
        <f t="shared" si="28"/>
        <v>2765219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23.041666666666664</v>
      </c>
      <c r="U55" s="60">
        <f>IF((+$E45+$E47+$E49+$E50+$E53) =0,0,(Q55   /(+$E45+$E47+$E49+$E50+$E53) )*100)</f>
        <v>23.043491666666664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34469000</v>
      </c>
      <c r="C69" s="120">
        <f>SUM(C9:C16,C19:C25,C28:C31,C34,C37:C41,C44:C54,C57:C60,C63:C67)</f>
        <v>0</v>
      </c>
      <c r="D69" s="120"/>
      <c r="E69" s="120">
        <f t="shared" si="35"/>
        <v>34469000</v>
      </c>
      <c r="F69" s="121">
        <f t="shared" ref="F69:O69" si="43">SUM(F9:F16,F19:F25,F28:F31,F34,F37:F41,F44:F54,F57:F60,F63:F67)</f>
        <v>34395000</v>
      </c>
      <c r="G69" s="122">
        <f t="shared" si="43"/>
        <v>17208000</v>
      </c>
      <c r="H69" s="121">
        <f t="shared" si="43"/>
        <v>5123000</v>
      </c>
      <c r="I69" s="122">
        <f t="shared" si="43"/>
        <v>4322681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5123000</v>
      </c>
      <c r="Q69" s="122">
        <f t="shared" si="37"/>
        <v>4322681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18.529369212962962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15.634696903935186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30314000</v>
      </c>
      <c r="C71" s="108"/>
      <c r="D71" s="108"/>
      <c r="E71" s="108">
        <f>$B71      +$C71      +$D71</f>
        <v>30314000</v>
      </c>
      <c r="F71" s="109">
        <v>30314000</v>
      </c>
      <c r="G71" s="110">
        <v>19400000</v>
      </c>
      <c r="H71" s="109">
        <v>9159000</v>
      </c>
      <c r="I71" s="110">
        <v>9536330</v>
      </c>
      <c r="J71" s="109"/>
      <c r="K71" s="110"/>
      <c r="L71" s="109"/>
      <c r="M71" s="110"/>
      <c r="N71" s="109"/>
      <c r="O71" s="110"/>
      <c r="P71" s="109">
        <f>$H71      +$J71      +$L71      +$N71</f>
        <v>9159000</v>
      </c>
      <c r="Q71" s="110">
        <f>$I71      +$K71      +$M71      +$O71</f>
        <v>9536330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30.213762617932311</v>
      </c>
      <c r="U71" s="56">
        <f>IF(($E71      =0),0,(($Q71      /$E71      )*100))</f>
        <v>31.458501022629807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30314000</v>
      </c>
      <c r="C73" s="117">
        <f>SUM(C71:C72)</f>
        <v>0</v>
      </c>
      <c r="D73" s="117"/>
      <c r="E73" s="117">
        <f>$B73      +$C73      +$D73</f>
        <v>30314000</v>
      </c>
      <c r="F73" s="118">
        <f t="shared" ref="F73:O73" si="44">SUM(F71:F72)</f>
        <v>30314000</v>
      </c>
      <c r="G73" s="119">
        <f t="shared" si="44"/>
        <v>19400000</v>
      </c>
      <c r="H73" s="118">
        <f t="shared" si="44"/>
        <v>9159000</v>
      </c>
      <c r="I73" s="119">
        <f t="shared" si="44"/>
        <v>9536330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9159000</v>
      </c>
      <c r="Q73" s="119">
        <f>$I73      +$K73      +$M73      +$O73</f>
        <v>9536330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30.213762617932311</v>
      </c>
      <c r="U73" s="65">
        <f>IF($E71   =0,0,($Q71   /$E71 )*100)</f>
        <v>31.458501022629807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30314000</v>
      </c>
      <c r="C74" s="120">
        <f>SUM(C71:C72)</f>
        <v>0</v>
      </c>
      <c r="D74" s="120"/>
      <c r="E74" s="120">
        <f>$B74      +$C74      +$D74</f>
        <v>30314000</v>
      </c>
      <c r="F74" s="121">
        <f t="shared" ref="F74:O74" si="45">SUM(F71:F72)</f>
        <v>30314000</v>
      </c>
      <c r="G74" s="122">
        <f t="shared" si="45"/>
        <v>19400000</v>
      </c>
      <c r="H74" s="121">
        <f t="shared" si="45"/>
        <v>9159000</v>
      </c>
      <c r="I74" s="122">
        <f t="shared" si="45"/>
        <v>9536330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9159000</v>
      </c>
      <c r="Q74" s="122">
        <f>$I74      +$K74      +$M74      +$O74</f>
        <v>9536330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30.213762617932311</v>
      </c>
      <c r="U74" s="71">
        <f>IF($E71   =0,0,($Q71   /$E71 )*100)</f>
        <v>31.458501022629807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64783000</v>
      </c>
      <c r="C75" s="120">
        <f>SUM(C9:C16,C19:C25,C28:C31,C34,C37:C41,C44:C54,C57:C60,C63:C67,C71:C72)</f>
        <v>0</v>
      </c>
      <c r="D75" s="120"/>
      <c r="E75" s="120">
        <f>$B75      +$C75      +$D75</f>
        <v>64783000</v>
      </c>
      <c r="F75" s="121">
        <f t="shared" ref="F75:O75" si="46">SUM(F9:F16,F19:F25,F28:F31,F34,F37:F41,F44:F54,F57:F60,F63:F67,F71:F72)</f>
        <v>64709000</v>
      </c>
      <c r="G75" s="122">
        <f t="shared" si="46"/>
        <v>36608000</v>
      </c>
      <c r="H75" s="121">
        <f t="shared" si="46"/>
        <v>14282000</v>
      </c>
      <c r="I75" s="122">
        <f t="shared" si="46"/>
        <v>13859011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14282000</v>
      </c>
      <c r="Q75" s="122">
        <f>$I75      +$K75      +$M75      +$O75</f>
        <v>13859011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24.640281563783166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23.910512059625272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FrSQsf3jkO7jRCUMX6TF1uIbsMkAdmEvr4sbAMVkEdynN51l8vWuxcxwCIKeuDKnzLNS//A5LA9VAB3Zo60Bg==" saltValue="sygtl2X/jZo//fgVFXGz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1785000</v>
      </c>
      <c r="C10" s="108"/>
      <c r="D10" s="108"/>
      <c r="E10" s="108">
        <f t="shared" ref="E10:E17" si="0">$B10      +$C10      +$D10</f>
        <v>1785000</v>
      </c>
      <c r="F10" s="109">
        <v>1785000</v>
      </c>
      <c r="G10" s="110">
        <v>1785000</v>
      </c>
      <c r="H10" s="109">
        <v>97000</v>
      </c>
      <c r="I10" s="110">
        <v>132654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97000</v>
      </c>
      <c r="Q10" s="110">
        <f t="shared" ref="Q10:Q17" si="2">$I10      +$K10      +$M10      +$O10</f>
        <v>132654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5.4341736694677873</v>
      </c>
      <c r="U10" s="56">
        <f t="shared" ref="U10:U16" si="6">IF(($E10      =0),0,(($Q10      /$E10      )*100))</f>
        <v>7.4315966386554617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1785000</v>
      </c>
      <c r="C17" s="111">
        <f>SUM(C9:C16)</f>
        <v>0</v>
      </c>
      <c r="D17" s="111"/>
      <c r="E17" s="111">
        <f t="shared" si="0"/>
        <v>1785000</v>
      </c>
      <c r="F17" s="112">
        <f t="shared" ref="F17:O17" si="7">SUM(F9:F16)</f>
        <v>1785000</v>
      </c>
      <c r="G17" s="113">
        <f t="shared" si="7"/>
        <v>1785000</v>
      </c>
      <c r="H17" s="112">
        <f t="shared" si="7"/>
        <v>97000</v>
      </c>
      <c r="I17" s="113">
        <f t="shared" si="7"/>
        <v>132654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97000</v>
      </c>
      <c r="Q17" s="113">
        <f t="shared" si="2"/>
        <v>132654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5.4341736694677873</v>
      </c>
      <c r="U17" s="60">
        <f>IF((SUM($E9:$E14))=0,0,(Q17/(SUM($E9:$E14))*100))</f>
        <v>7.4315966386554617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2081000</v>
      </c>
      <c r="C34" s="108"/>
      <c r="D34" s="108"/>
      <c r="E34" s="108">
        <f>$B34      +$C34      +$D34</f>
        <v>2081000</v>
      </c>
      <c r="F34" s="109">
        <v>2081000</v>
      </c>
      <c r="G34" s="110">
        <v>520000</v>
      </c>
      <c r="H34" s="109">
        <v>520000</v>
      </c>
      <c r="I34" s="110">
        <v>544741</v>
      </c>
      <c r="J34" s="109"/>
      <c r="K34" s="110"/>
      <c r="L34" s="109"/>
      <c r="M34" s="110"/>
      <c r="N34" s="109"/>
      <c r="O34" s="110"/>
      <c r="P34" s="109">
        <f>$H34      +$J34      +$L34      +$N34</f>
        <v>520000</v>
      </c>
      <c r="Q34" s="110">
        <f>$I34      +$K34      +$M34      +$O34</f>
        <v>544741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24.987986544930322</v>
      </c>
      <c r="U34" s="56">
        <f>IF(($E34      =0),0,(($Q34      /$E34      )*100))</f>
        <v>26.176886112445942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2081000</v>
      </c>
      <c r="C35" s="111">
        <f>C34</f>
        <v>0</v>
      </c>
      <c r="D35" s="111"/>
      <c r="E35" s="111">
        <f>$B35      +$C35      +$D35</f>
        <v>2081000</v>
      </c>
      <c r="F35" s="112">
        <f t="shared" ref="F35:O35" si="17">F34</f>
        <v>2081000</v>
      </c>
      <c r="G35" s="113">
        <f t="shared" si="17"/>
        <v>520000</v>
      </c>
      <c r="H35" s="112">
        <f t="shared" si="17"/>
        <v>520000</v>
      </c>
      <c r="I35" s="113">
        <f t="shared" si="17"/>
        <v>544741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520000</v>
      </c>
      <c r="Q35" s="113">
        <f>$I35      +$K35      +$M35      +$O35</f>
        <v>544741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24.987986544930322</v>
      </c>
      <c r="U35" s="60">
        <f>IF($E35   =0,0,($Q35   /$E35   )*100)</f>
        <v>26.176886112445942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5440000</v>
      </c>
      <c r="C37" s="108"/>
      <c r="D37" s="108"/>
      <c r="E37" s="108">
        <f t="shared" ref="E37:E42" si="18">$B37      +$C37      +$D37</f>
        <v>5440000</v>
      </c>
      <c r="F37" s="109">
        <v>5440000</v>
      </c>
      <c r="G37" s="110">
        <v>2448000</v>
      </c>
      <c r="H37" s="109">
        <v>522000</v>
      </c>
      <c r="I37" s="110">
        <v>488197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522000</v>
      </c>
      <c r="Q37" s="110">
        <f t="shared" ref="Q37:Q42" si="20">$I37      +$K37      +$M37      +$O37</f>
        <v>488197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9.5955882352941178</v>
      </c>
      <c r="U37" s="56">
        <f t="shared" ref="U37:U41" si="24">IF(($E37      =0),0,(($Q37      /$E37      )*100))</f>
        <v>8.974209558823528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459000</v>
      </c>
      <c r="C38" s="108"/>
      <c r="D38" s="108"/>
      <c r="E38" s="108">
        <f t="shared" si="18"/>
        <v>459000</v>
      </c>
      <c r="F38" s="109">
        <v>417000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5899000</v>
      </c>
      <c r="C42" s="111">
        <f>SUM(C37:C41)</f>
        <v>0</v>
      </c>
      <c r="D42" s="111"/>
      <c r="E42" s="111">
        <f t="shared" si="18"/>
        <v>5899000</v>
      </c>
      <c r="F42" s="112">
        <f t="shared" ref="F42:O42" si="25">SUM(F37:F41)</f>
        <v>5857000</v>
      </c>
      <c r="G42" s="113">
        <f t="shared" si="25"/>
        <v>2448000</v>
      </c>
      <c r="H42" s="112">
        <f t="shared" si="25"/>
        <v>522000</v>
      </c>
      <c r="I42" s="113">
        <f t="shared" si="25"/>
        <v>488197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522000</v>
      </c>
      <c r="Q42" s="113">
        <f t="shared" si="20"/>
        <v>488197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9.5955882352941178</v>
      </c>
      <c r="U42" s="60">
        <f>IF((+$E37+$E40) =0,0,(Q42   /(+$E37+$E40) )*100)</f>
        <v>8.974209558823528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9629000</v>
      </c>
      <c r="C53" s="108"/>
      <c r="D53" s="108"/>
      <c r="E53" s="108">
        <f t="shared" si="26"/>
        <v>9629000</v>
      </c>
      <c r="F53" s="109">
        <v>9629000</v>
      </c>
      <c r="G53" s="110">
        <v>3700000</v>
      </c>
      <c r="H53" s="109">
        <v>1371000</v>
      </c>
      <c r="I53" s="110"/>
      <c r="J53" s="109"/>
      <c r="K53" s="110"/>
      <c r="L53" s="109"/>
      <c r="M53" s="110"/>
      <c r="N53" s="109"/>
      <c r="O53" s="110"/>
      <c r="P53" s="109">
        <f t="shared" si="27"/>
        <v>1371000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14.238238654065844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9629000</v>
      </c>
      <c r="C55" s="111">
        <f>SUM(C44:C54)</f>
        <v>0</v>
      </c>
      <c r="D55" s="111"/>
      <c r="E55" s="111">
        <f t="shared" si="26"/>
        <v>9629000</v>
      </c>
      <c r="F55" s="112">
        <f t="shared" ref="F55:O55" si="33">SUM(F44:F54)</f>
        <v>9629000</v>
      </c>
      <c r="G55" s="113">
        <f t="shared" si="33"/>
        <v>3700000</v>
      </c>
      <c r="H55" s="112">
        <f t="shared" si="33"/>
        <v>1371000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1371000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14.238238654065844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19394000</v>
      </c>
      <c r="C69" s="120">
        <f>SUM(C9:C16,C19:C25,C28:C31,C34,C37:C41,C44:C54,C57:C60,C63:C67)</f>
        <v>0</v>
      </c>
      <c r="D69" s="120"/>
      <c r="E69" s="120">
        <f t="shared" si="35"/>
        <v>19394000</v>
      </c>
      <c r="F69" s="121">
        <f t="shared" ref="F69:O69" si="43">SUM(F9:F16,F19:F25,F28:F31,F34,F37:F41,F44:F54,F57:F60,F63:F67)</f>
        <v>19352000</v>
      </c>
      <c r="G69" s="122">
        <f t="shared" si="43"/>
        <v>8453000</v>
      </c>
      <c r="H69" s="121">
        <f t="shared" si="43"/>
        <v>2510000</v>
      </c>
      <c r="I69" s="122">
        <f t="shared" si="43"/>
        <v>1165592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2510000</v>
      </c>
      <c r="Q69" s="122">
        <f t="shared" si="37"/>
        <v>1165592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13.255875363084236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6.1557538949036177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38174000</v>
      </c>
      <c r="C71" s="108"/>
      <c r="D71" s="108"/>
      <c r="E71" s="108">
        <f>$B71      +$C71      +$D71</f>
        <v>38174000</v>
      </c>
      <c r="F71" s="109">
        <v>38174000</v>
      </c>
      <c r="G71" s="110">
        <v>12215000</v>
      </c>
      <c r="H71" s="109">
        <v>4034000</v>
      </c>
      <c r="I71" s="110">
        <v>4196654</v>
      </c>
      <c r="J71" s="109"/>
      <c r="K71" s="110"/>
      <c r="L71" s="109"/>
      <c r="M71" s="110"/>
      <c r="N71" s="109"/>
      <c r="O71" s="110"/>
      <c r="P71" s="109">
        <f>$H71      +$J71      +$L71      +$N71</f>
        <v>4034000</v>
      </c>
      <c r="Q71" s="110">
        <f>$I71      +$K71      +$M71      +$O71</f>
        <v>4196654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10.567401896578824</v>
      </c>
      <c r="U71" s="56">
        <f>IF(($E71      =0),0,(($Q71      /$E71      )*100))</f>
        <v>10.993487714150993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38174000</v>
      </c>
      <c r="C73" s="117">
        <f>SUM(C71:C72)</f>
        <v>0</v>
      </c>
      <c r="D73" s="117"/>
      <c r="E73" s="117">
        <f>$B73      +$C73      +$D73</f>
        <v>38174000</v>
      </c>
      <c r="F73" s="118">
        <f t="shared" ref="F73:O73" si="44">SUM(F71:F72)</f>
        <v>38174000</v>
      </c>
      <c r="G73" s="119">
        <f t="shared" si="44"/>
        <v>12215000</v>
      </c>
      <c r="H73" s="118">
        <f t="shared" si="44"/>
        <v>4034000</v>
      </c>
      <c r="I73" s="119">
        <f t="shared" si="44"/>
        <v>4196654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4034000</v>
      </c>
      <c r="Q73" s="119">
        <f>$I73      +$K73      +$M73      +$O73</f>
        <v>4196654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10.567401896578824</v>
      </c>
      <c r="U73" s="65">
        <f>IF($E71   =0,0,($Q71   /$E71 )*100)</f>
        <v>10.993487714150993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38174000</v>
      </c>
      <c r="C74" s="120">
        <f>SUM(C71:C72)</f>
        <v>0</v>
      </c>
      <c r="D74" s="120"/>
      <c r="E74" s="120">
        <f>$B74      +$C74      +$D74</f>
        <v>38174000</v>
      </c>
      <c r="F74" s="121">
        <f t="shared" ref="F74:O74" si="45">SUM(F71:F72)</f>
        <v>38174000</v>
      </c>
      <c r="G74" s="122">
        <f t="shared" si="45"/>
        <v>12215000</v>
      </c>
      <c r="H74" s="121">
        <f t="shared" si="45"/>
        <v>4034000</v>
      </c>
      <c r="I74" s="122">
        <f t="shared" si="45"/>
        <v>4196654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4034000</v>
      </c>
      <c r="Q74" s="122">
        <f>$I74      +$K74      +$M74      +$O74</f>
        <v>4196654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10.567401896578824</v>
      </c>
      <c r="U74" s="71">
        <f>IF($E71   =0,0,($Q71   /$E71 )*100)</f>
        <v>10.993487714150993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57568000</v>
      </c>
      <c r="C75" s="120">
        <f>SUM(C9:C16,C19:C25,C28:C31,C34,C37:C41,C44:C54,C57:C60,C63:C67,C71:C72)</f>
        <v>0</v>
      </c>
      <c r="D75" s="120"/>
      <c r="E75" s="120">
        <f>$B75      +$C75      +$D75</f>
        <v>57568000</v>
      </c>
      <c r="F75" s="121">
        <f t="shared" ref="F75:O75" si="46">SUM(F9:F16,F19:F25,F28:F31,F34,F37:F41,F44:F54,F57:F60,F63:F67,F71:F72)</f>
        <v>57526000</v>
      </c>
      <c r="G75" s="122">
        <f t="shared" si="46"/>
        <v>20668000</v>
      </c>
      <c r="H75" s="121">
        <f t="shared" si="46"/>
        <v>6544000</v>
      </c>
      <c r="I75" s="122">
        <f t="shared" si="46"/>
        <v>5362246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6544000</v>
      </c>
      <c r="Q75" s="122">
        <f>$I75      +$K75      +$M75      +$O75</f>
        <v>5362246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11.458789332679613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9.3894937750617249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153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154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155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156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157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160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161</v>
      </c>
    </row>
    <row r="118" spans="1:23" x14ac:dyDescent="0.25">
      <c r="A118" s="35" t="s">
        <v>162</v>
      </c>
    </row>
    <row r="119" spans="1:23" ht="13" x14ac:dyDescent="0.3">
      <c r="A119" s="35" t="s">
        <v>163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164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165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166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obws4GsSfnVhjJ26WPwRPEbqzVvLRHR+KHKZM5xZHF7GP+DZfkeq2UDUIPM72KnVooOARzYi9G0MP7Z5t+WSA==" saltValue="v9u77p3MRkn+n019x19o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3EAD5-1DC6-48A8-B657-8EB656628BBC}"/>
</file>

<file path=customXml/itemProps2.xml><?xml version="1.0" encoding="utf-8"?>
<ds:datastoreItem xmlns:ds="http://schemas.openxmlformats.org/officeDocument/2006/customXml" ds:itemID="{8FD97B30-2E7B-428A-AF58-83F1CC9AA23C}"/>
</file>

<file path=customXml/itemProps3.xml><?xml version="1.0" encoding="utf-8"?>
<ds:datastoreItem xmlns:ds="http://schemas.openxmlformats.org/officeDocument/2006/customXml" ds:itemID="{941EBC1B-5476-4ED2-8999-54D28351A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2025-11-04T15:30:57Z</dcterms:created>
  <dcterms:modified xsi:type="dcterms:W3CDTF">2025-11-04T16:05:41Z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