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8_{2382A822-B0DB-4857-AB5E-29DC1733E54F}" xr6:coauthVersionLast="47" xr6:coauthVersionMax="47" xr10:uidLastSave="{00000000-0000-0000-0000-000000000000}"/>
  <workbookProtection workbookAlgorithmName="SHA-512" workbookHashValue="r+D9rmuljUBHMEioMv5Ov12x4ng5ikJCMwXe7kKZgVeqzPH+508Cjzg3vYlDVgm/n67lsDnGOtsyILkAyKkYzg==" workbookSaltValue="SNBsFpJY7vrnQV0I1ALcNQ==" workbookSpinCount="100000" lockStructure="1"/>
  <bookViews>
    <workbookView xWindow="28680" yWindow="-120" windowWidth="29040" windowHeight="15720" xr2:uid="{00000000-000D-0000-FFFF-FFFF00000000}"/>
  </bookViews>
  <sheets>
    <sheet name="Summary" sheetId="1" r:id="rId1"/>
    <sheet name="EKU" sheetId="2" r:id="rId2"/>
    <sheet name="JHB" sheetId="3" r:id="rId3"/>
    <sheet name="TSH" sheetId="4" r:id="rId4"/>
    <sheet name="GT421" sheetId="5" r:id="rId5"/>
    <sheet name="GT422" sheetId="6" r:id="rId6"/>
    <sheet name="GT423" sheetId="7" r:id="rId7"/>
    <sheet name="DC42" sheetId="8" r:id="rId8"/>
    <sheet name="GT481" sheetId="9" r:id="rId9"/>
    <sheet name="GT484" sheetId="10" r:id="rId10"/>
    <sheet name="GT485" sheetId="11" r:id="rId11"/>
    <sheet name="DC48" sheetId="12" r:id="rId12"/>
  </sheets>
  <definedNames>
    <definedName name="_xlnm.Print_Area" localSheetId="7">'DC42'!$A$1:$X$128</definedName>
    <definedName name="_xlnm.Print_Area" localSheetId="11">'DC48'!$A$1:$X$128</definedName>
    <definedName name="_xlnm.Print_Area" localSheetId="1">EKU!$A$1:$X$128</definedName>
    <definedName name="_xlnm.Print_Area" localSheetId="4">'GT421'!$A$1:$X$128</definedName>
    <definedName name="_xlnm.Print_Area" localSheetId="5">'GT422'!$A$1:$X$128</definedName>
    <definedName name="_xlnm.Print_Area" localSheetId="6">'GT423'!$A$1:$X$128</definedName>
    <definedName name="_xlnm.Print_Area" localSheetId="8">'GT481'!$A$1:$X$128</definedName>
    <definedName name="_xlnm.Print_Area" localSheetId="9">'GT484'!$A$1:$X$128</definedName>
    <definedName name="_xlnm.Print_Area" localSheetId="10">'GT485'!$A$1:$X$128</definedName>
    <definedName name="_xlnm.Print_Area" localSheetId="2">JHB!$A$1:$X$128</definedName>
    <definedName name="_xlnm.Print_Area" localSheetId="0">Summary!$A$1:$X$128</definedName>
    <definedName name="_xlnm.Print_Area" localSheetId="3">TSH!$A$1:$X$128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N87" i="2"/>
  <c r="M87" i="2"/>
  <c r="L87" i="2"/>
  <c r="K87" i="2"/>
  <c r="K115" i="2" s="1"/>
  <c r="J87" i="2"/>
  <c r="I87" i="2"/>
  <c r="H87" i="2"/>
  <c r="H115" i="2" s="1"/>
  <c r="G87" i="2"/>
  <c r="F87" i="2"/>
  <c r="F115" i="2" s="1"/>
  <c r="D87" i="2"/>
  <c r="C87" i="2"/>
  <c r="C115" i="2" s="1"/>
  <c r="B87" i="2"/>
  <c r="O87" i="3"/>
  <c r="N87" i="3"/>
  <c r="N114" i="3" s="1"/>
  <c r="M87" i="3"/>
  <c r="L87" i="3"/>
  <c r="K87" i="3"/>
  <c r="J87" i="3"/>
  <c r="J115" i="3" s="1"/>
  <c r="I87" i="3"/>
  <c r="H87" i="3"/>
  <c r="G87" i="3"/>
  <c r="G115" i="3" s="1"/>
  <c r="F87" i="3"/>
  <c r="D87" i="3"/>
  <c r="C87" i="3"/>
  <c r="B87" i="3"/>
  <c r="B115" i="3" s="1"/>
  <c r="O87" i="4"/>
  <c r="O115" i="4" s="1"/>
  <c r="N87" i="4"/>
  <c r="N115" i="4" s="1"/>
  <c r="M87" i="4"/>
  <c r="M115" i="4" s="1"/>
  <c r="S115" i="4" s="1"/>
  <c r="L87" i="4"/>
  <c r="L115" i="4" s="1"/>
  <c r="R115" i="4" s="1"/>
  <c r="K87" i="4"/>
  <c r="J87" i="4"/>
  <c r="I87" i="4"/>
  <c r="H87" i="4"/>
  <c r="G87" i="4"/>
  <c r="F87" i="4"/>
  <c r="D87" i="4"/>
  <c r="D115" i="4" s="1"/>
  <c r="C87" i="4"/>
  <c r="C115" i="4" s="1"/>
  <c r="B87" i="4"/>
  <c r="B115" i="4" s="1"/>
  <c r="O87" i="5"/>
  <c r="N87" i="5"/>
  <c r="N114" i="5" s="1"/>
  <c r="M87" i="5"/>
  <c r="L87" i="5"/>
  <c r="K87" i="5"/>
  <c r="J87" i="5"/>
  <c r="I87" i="5"/>
  <c r="H87" i="5"/>
  <c r="G87" i="5"/>
  <c r="G115" i="5" s="1"/>
  <c r="F87" i="5"/>
  <c r="F115" i="5" s="1"/>
  <c r="D87" i="5"/>
  <c r="D115" i="5" s="1"/>
  <c r="C87" i="5"/>
  <c r="C115" i="5" s="1"/>
  <c r="B87" i="5"/>
  <c r="B115" i="5" s="1"/>
  <c r="O87" i="6"/>
  <c r="O115" i="6" s="1"/>
  <c r="N87" i="6"/>
  <c r="N115" i="6" s="1"/>
  <c r="M87" i="6"/>
  <c r="L87" i="6"/>
  <c r="K87" i="6"/>
  <c r="K115" i="6" s="1"/>
  <c r="J87" i="6"/>
  <c r="I87" i="6"/>
  <c r="H87" i="6"/>
  <c r="G87" i="6"/>
  <c r="F87" i="6"/>
  <c r="D87" i="6"/>
  <c r="D115" i="6" s="1"/>
  <c r="C87" i="6"/>
  <c r="C115" i="6" s="1"/>
  <c r="B87" i="6"/>
  <c r="B115" i="6" s="1"/>
  <c r="O87" i="7"/>
  <c r="N87" i="7"/>
  <c r="M87" i="7"/>
  <c r="L87" i="7"/>
  <c r="K87" i="7"/>
  <c r="J87" i="7"/>
  <c r="I87" i="7"/>
  <c r="H87" i="7"/>
  <c r="G87" i="7"/>
  <c r="G115" i="7" s="1"/>
  <c r="F87" i="7"/>
  <c r="D87" i="7"/>
  <c r="C87" i="7"/>
  <c r="B87" i="7"/>
  <c r="O87" i="8"/>
  <c r="O114" i="8" s="1"/>
  <c r="N87" i="8"/>
  <c r="N115" i="8" s="1"/>
  <c r="M87" i="8"/>
  <c r="M115" i="8" s="1"/>
  <c r="S115" i="8" s="1"/>
  <c r="L87" i="8"/>
  <c r="L115" i="8" s="1"/>
  <c r="R115" i="8" s="1"/>
  <c r="K87" i="8"/>
  <c r="K115" i="8" s="1"/>
  <c r="J87" i="8"/>
  <c r="J115" i="8" s="1"/>
  <c r="I87" i="8"/>
  <c r="I115" i="8" s="1"/>
  <c r="H87" i="8"/>
  <c r="G87" i="8"/>
  <c r="F87" i="8"/>
  <c r="D87" i="8"/>
  <c r="C87" i="8"/>
  <c r="C115" i="8" s="1"/>
  <c r="B87" i="8"/>
  <c r="O87" i="9"/>
  <c r="O114" i="9" s="1"/>
  <c r="N87" i="9"/>
  <c r="N114" i="9" s="1"/>
  <c r="M87" i="9"/>
  <c r="M115" i="9" s="1"/>
  <c r="S115" i="9" s="1"/>
  <c r="L87" i="9"/>
  <c r="K87" i="9"/>
  <c r="K115" i="9" s="1"/>
  <c r="J87" i="9"/>
  <c r="I87" i="9"/>
  <c r="H87" i="9"/>
  <c r="G87" i="9"/>
  <c r="F87" i="9"/>
  <c r="D87" i="9"/>
  <c r="D115" i="9" s="1"/>
  <c r="C87" i="9"/>
  <c r="B87" i="9"/>
  <c r="B115" i="9" s="1"/>
  <c r="O87" i="10"/>
  <c r="O115" i="10" s="1"/>
  <c r="N87" i="10"/>
  <c r="N115" i="10" s="1"/>
  <c r="M87" i="10"/>
  <c r="M115" i="10" s="1"/>
  <c r="S115" i="10" s="1"/>
  <c r="L87" i="10"/>
  <c r="L115" i="10" s="1"/>
  <c r="R115" i="10" s="1"/>
  <c r="K87" i="10"/>
  <c r="K115" i="10" s="1"/>
  <c r="J87" i="10"/>
  <c r="J115" i="10" s="1"/>
  <c r="I87" i="10"/>
  <c r="H87" i="10"/>
  <c r="G87" i="10"/>
  <c r="F87" i="10"/>
  <c r="D87" i="10"/>
  <c r="C87" i="10"/>
  <c r="C115" i="10" s="1"/>
  <c r="B87" i="10"/>
  <c r="B115" i="10" s="1"/>
  <c r="O87" i="11"/>
  <c r="O114" i="11" s="1"/>
  <c r="N87" i="11"/>
  <c r="N114" i="11" s="1"/>
  <c r="M87" i="11"/>
  <c r="L87" i="11"/>
  <c r="K87" i="11"/>
  <c r="J87" i="11"/>
  <c r="I87" i="11"/>
  <c r="H87" i="11"/>
  <c r="G87" i="11"/>
  <c r="G115" i="11" s="1"/>
  <c r="F87" i="11"/>
  <c r="F115" i="11" s="1"/>
  <c r="D87" i="11"/>
  <c r="C87" i="11"/>
  <c r="C115" i="11" s="1"/>
  <c r="B87" i="11"/>
  <c r="B115" i="11" s="1"/>
  <c r="O87" i="12"/>
  <c r="O115" i="12" s="1"/>
  <c r="N87" i="12"/>
  <c r="N115" i="12" s="1"/>
  <c r="M87" i="12"/>
  <c r="L87" i="12"/>
  <c r="K87" i="12"/>
  <c r="J87" i="12"/>
  <c r="I87" i="12"/>
  <c r="H87" i="12"/>
  <c r="G87" i="12"/>
  <c r="F87" i="12"/>
  <c r="D87" i="12"/>
  <c r="D115" i="12" s="1"/>
  <c r="C87" i="12"/>
  <c r="C115" i="12" s="1"/>
  <c r="B87" i="12"/>
  <c r="O87" i="1"/>
  <c r="N87" i="1"/>
  <c r="M87" i="1"/>
  <c r="L87" i="1"/>
  <c r="K87" i="1"/>
  <c r="K115" i="1" s="1"/>
  <c r="J87" i="1"/>
  <c r="I87" i="1"/>
  <c r="H87" i="1"/>
  <c r="H115" i="1" s="1"/>
  <c r="G87" i="1"/>
  <c r="F87" i="1"/>
  <c r="F115" i="1" s="1"/>
  <c r="D87" i="1"/>
  <c r="D115" i="1" s="1"/>
  <c r="C87" i="1"/>
  <c r="B87" i="1"/>
  <c r="O115" i="2"/>
  <c r="N115" i="2"/>
  <c r="M115" i="2"/>
  <c r="S115" i="2" s="1"/>
  <c r="L115" i="2"/>
  <c r="R115" i="2" s="1"/>
  <c r="J115" i="2"/>
  <c r="I115" i="2"/>
  <c r="G115" i="2"/>
  <c r="D115" i="2"/>
  <c r="B115" i="2"/>
  <c r="O114" i="2"/>
  <c r="N114" i="2"/>
  <c r="U113" i="2"/>
  <c r="T113" i="2"/>
  <c r="S113" i="2"/>
  <c r="R113" i="2"/>
  <c r="S112" i="2"/>
  <c r="R112" i="2"/>
  <c r="E112" i="2"/>
  <c r="U112" i="2" s="1"/>
  <c r="S111" i="2"/>
  <c r="R111" i="2"/>
  <c r="E111" i="2"/>
  <c r="U111" i="2" s="1"/>
  <c r="S110" i="2"/>
  <c r="R110" i="2"/>
  <c r="E110" i="2"/>
  <c r="T110" i="2" s="1"/>
  <c r="S109" i="2"/>
  <c r="R109" i="2"/>
  <c r="E109" i="2"/>
  <c r="U109" i="2" s="1"/>
  <c r="S108" i="2"/>
  <c r="R108" i="2"/>
  <c r="E108" i="2"/>
  <c r="T108" i="2" s="1"/>
  <c r="S107" i="2"/>
  <c r="R107" i="2"/>
  <c r="E107" i="2"/>
  <c r="U107" i="2" s="1"/>
  <c r="S106" i="2"/>
  <c r="R106" i="2"/>
  <c r="E106" i="2"/>
  <c r="U106" i="2" s="1"/>
  <c r="U105" i="2"/>
  <c r="S105" i="2"/>
  <c r="R105" i="2"/>
  <c r="E105" i="2"/>
  <c r="T105" i="2" s="1"/>
  <c r="S104" i="2"/>
  <c r="R104" i="2"/>
  <c r="E104" i="2"/>
  <c r="U104" i="2" s="1"/>
  <c r="S103" i="2"/>
  <c r="R103" i="2"/>
  <c r="E103" i="2"/>
  <c r="S102" i="2"/>
  <c r="R102" i="2"/>
  <c r="E102" i="2"/>
  <c r="T102" i="2" s="1"/>
  <c r="S101" i="2"/>
  <c r="R101" i="2"/>
  <c r="E101" i="2"/>
  <c r="U101" i="2" s="1"/>
  <c r="S100" i="2"/>
  <c r="R100" i="2"/>
  <c r="E100" i="2"/>
  <c r="T100" i="2" s="1"/>
  <c r="S99" i="2"/>
  <c r="R99" i="2"/>
  <c r="E99" i="2"/>
  <c r="U99" i="2" s="1"/>
  <c r="S98" i="2"/>
  <c r="R98" i="2"/>
  <c r="E98" i="2"/>
  <c r="U98" i="2" s="1"/>
  <c r="M97" i="2"/>
  <c r="S97" i="2" s="1"/>
  <c r="L97" i="2"/>
  <c r="K97" i="2"/>
  <c r="J97" i="2"/>
  <c r="I97" i="2"/>
  <c r="I114" i="2" s="1"/>
  <c r="H97" i="2"/>
  <c r="H114" i="2" s="1"/>
  <c r="G97" i="2"/>
  <c r="G114" i="2" s="1"/>
  <c r="F97" i="2"/>
  <c r="F114" i="2" s="1"/>
  <c r="D97" i="2"/>
  <c r="D114" i="2" s="1"/>
  <c r="C97" i="2"/>
  <c r="C114" i="2" s="1"/>
  <c r="B97" i="2"/>
  <c r="M115" i="3"/>
  <c r="S115" i="3" s="1"/>
  <c r="L115" i="3"/>
  <c r="R115" i="3" s="1"/>
  <c r="K115" i="3"/>
  <c r="I115" i="3"/>
  <c r="H115" i="3"/>
  <c r="F115" i="3"/>
  <c r="D115" i="3"/>
  <c r="C115" i="3"/>
  <c r="U113" i="3"/>
  <c r="T113" i="3"/>
  <c r="S113" i="3"/>
  <c r="R113" i="3"/>
  <c r="S112" i="3"/>
  <c r="R112" i="3"/>
  <c r="E112" i="3"/>
  <c r="U112" i="3" s="1"/>
  <c r="S111" i="3"/>
  <c r="R111" i="3"/>
  <c r="E111" i="3"/>
  <c r="T111" i="3" s="1"/>
  <c r="S110" i="3"/>
  <c r="R110" i="3"/>
  <c r="E110" i="3"/>
  <c r="U110" i="3" s="1"/>
  <c r="S109" i="3"/>
  <c r="R109" i="3"/>
  <c r="E109" i="3"/>
  <c r="U109" i="3" s="1"/>
  <c r="U108" i="3"/>
  <c r="S108" i="3"/>
  <c r="R108" i="3"/>
  <c r="E108" i="3"/>
  <c r="T108" i="3" s="1"/>
  <c r="S107" i="3"/>
  <c r="R107" i="3"/>
  <c r="E107" i="3"/>
  <c r="U107" i="3" s="1"/>
  <c r="S106" i="3"/>
  <c r="R106" i="3"/>
  <c r="E106" i="3"/>
  <c r="S105" i="3"/>
  <c r="R105" i="3"/>
  <c r="E105" i="3"/>
  <c r="T105" i="3" s="1"/>
  <c r="S104" i="3"/>
  <c r="R104" i="3"/>
  <c r="E104" i="3"/>
  <c r="U104" i="3" s="1"/>
  <c r="S103" i="3"/>
  <c r="R103" i="3"/>
  <c r="E103" i="3"/>
  <c r="T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U98" i="3"/>
  <c r="S98" i="3"/>
  <c r="R98" i="3"/>
  <c r="E98" i="3"/>
  <c r="T98" i="3" s="1"/>
  <c r="M97" i="3"/>
  <c r="S97" i="3" s="1"/>
  <c r="L97" i="3"/>
  <c r="K97" i="3"/>
  <c r="K114" i="3" s="1"/>
  <c r="J97" i="3"/>
  <c r="I97" i="3"/>
  <c r="I114" i="3" s="1"/>
  <c r="H97" i="3"/>
  <c r="H114" i="3" s="1"/>
  <c r="G97" i="3"/>
  <c r="F97" i="3"/>
  <c r="F114" i="3" s="1"/>
  <c r="D97" i="3"/>
  <c r="D114" i="3" s="1"/>
  <c r="C97" i="3"/>
  <c r="C114" i="3" s="1"/>
  <c r="B97" i="3"/>
  <c r="B114" i="3" s="1"/>
  <c r="K115" i="4"/>
  <c r="J115" i="4"/>
  <c r="I115" i="4"/>
  <c r="H115" i="4"/>
  <c r="G115" i="4"/>
  <c r="F115" i="4"/>
  <c r="O114" i="4"/>
  <c r="N114" i="4"/>
  <c r="U113" i="4"/>
  <c r="T113" i="4"/>
  <c r="S113" i="4"/>
  <c r="R113" i="4"/>
  <c r="S112" i="4"/>
  <c r="R112" i="4"/>
  <c r="E112" i="4"/>
  <c r="U112" i="4" s="1"/>
  <c r="S111" i="4"/>
  <c r="R111" i="4"/>
  <c r="E111" i="4"/>
  <c r="T111" i="4" s="1"/>
  <c r="S110" i="4"/>
  <c r="R110" i="4"/>
  <c r="E110" i="4"/>
  <c r="U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U107" i="4" s="1"/>
  <c r="U106" i="4"/>
  <c r="T106" i="4"/>
  <c r="S106" i="4"/>
  <c r="R106" i="4"/>
  <c r="E106" i="4"/>
  <c r="S105" i="4"/>
  <c r="R105" i="4"/>
  <c r="E105" i="4"/>
  <c r="U105" i="4" s="1"/>
  <c r="S104" i="4"/>
  <c r="R104" i="4"/>
  <c r="E104" i="4"/>
  <c r="U104" i="4" s="1"/>
  <c r="S103" i="4"/>
  <c r="R103" i="4"/>
  <c r="E103" i="4"/>
  <c r="T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S98" i="4"/>
  <c r="R98" i="4"/>
  <c r="E98" i="4"/>
  <c r="U98" i="4" s="1"/>
  <c r="M97" i="4"/>
  <c r="L97" i="4"/>
  <c r="R97" i="4" s="1"/>
  <c r="K97" i="4"/>
  <c r="J97" i="4"/>
  <c r="J114" i="4" s="1"/>
  <c r="I97" i="4"/>
  <c r="I114" i="4" s="1"/>
  <c r="H97" i="4"/>
  <c r="H114" i="4" s="1"/>
  <c r="G97" i="4"/>
  <c r="G114" i="4" s="1"/>
  <c r="F97" i="4"/>
  <c r="D97" i="4"/>
  <c r="C97" i="4"/>
  <c r="B97" i="4"/>
  <c r="B114" i="4" s="1"/>
  <c r="N115" i="5"/>
  <c r="M115" i="5"/>
  <c r="S115" i="5" s="1"/>
  <c r="L115" i="5"/>
  <c r="R115" i="5" s="1"/>
  <c r="K115" i="5"/>
  <c r="J115" i="5"/>
  <c r="I115" i="5"/>
  <c r="H115" i="5"/>
  <c r="U113" i="5"/>
  <c r="T113" i="5"/>
  <c r="S113" i="5"/>
  <c r="R113" i="5"/>
  <c r="S112" i="5"/>
  <c r="R112" i="5"/>
  <c r="E112" i="5"/>
  <c r="U112" i="5" s="1"/>
  <c r="S111" i="5"/>
  <c r="R111" i="5"/>
  <c r="E111" i="5"/>
  <c r="U111" i="5" s="1"/>
  <c r="S110" i="5"/>
  <c r="R110" i="5"/>
  <c r="E110" i="5"/>
  <c r="U110" i="5" s="1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T103" i="5" s="1"/>
  <c r="S102" i="5"/>
  <c r="R102" i="5"/>
  <c r="E102" i="5"/>
  <c r="U102" i="5" s="1"/>
  <c r="S101" i="5"/>
  <c r="R101" i="5"/>
  <c r="E101" i="5"/>
  <c r="T101" i="5" s="1"/>
  <c r="S100" i="5"/>
  <c r="R100" i="5"/>
  <c r="E100" i="5"/>
  <c r="U100" i="5" s="1"/>
  <c r="S99" i="5"/>
  <c r="R99" i="5"/>
  <c r="E99" i="5"/>
  <c r="U99" i="5" s="1"/>
  <c r="S98" i="5"/>
  <c r="R98" i="5"/>
  <c r="E98" i="5"/>
  <c r="T98" i="5" s="1"/>
  <c r="M97" i="5"/>
  <c r="S97" i="5" s="1"/>
  <c r="L97" i="5"/>
  <c r="L114" i="5" s="1"/>
  <c r="R114" i="5" s="1"/>
  <c r="K97" i="5"/>
  <c r="K114" i="5" s="1"/>
  <c r="J97" i="5"/>
  <c r="J114" i="5" s="1"/>
  <c r="I97" i="5"/>
  <c r="I114" i="5" s="1"/>
  <c r="H97" i="5"/>
  <c r="H114" i="5" s="1"/>
  <c r="G97" i="5"/>
  <c r="G114" i="5" s="1"/>
  <c r="F97" i="5"/>
  <c r="F114" i="5" s="1"/>
  <c r="D97" i="5"/>
  <c r="D114" i="5" s="1"/>
  <c r="C97" i="5"/>
  <c r="B97" i="5"/>
  <c r="B114" i="5" s="1"/>
  <c r="M115" i="6"/>
  <c r="S115" i="6" s="1"/>
  <c r="L115" i="6"/>
  <c r="R115" i="6" s="1"/>
  <c r="J115" i="6"/>
  <c r="I115" i="6"/>
  <c r="H115" i="6"/>
  <c r="G115" i="6"/>
  <c r="F115" i="6"/>
  <c r="O114" i="6"/>
  <c r="N114" i="6"/>
  <c r="U113" i="6"/>
  <c r="T113" i="6"/>
  <c r="S113" i="6"/>
  <c r="R113" i="6"/>
  <c r="S112" i="6"/>
  <c r="R112" i="6"/>
  <c r="E112" i="6"/>
  <c r="T112" i="6" s="1"/>
  <c r="S111" i="6"/>
  <c r="R111" i="6"/>
  <c r="E111" i="6"/>
  <c r="U111" i="6" s="1"/>
  <c r="S110" i="6"/>
  <c r="R110" i="6"/>
  <c r="E110" i="6"/>
  <c r="U110" i="6" s="1"/>
  <c r="S109" i="6"/>
  <c r="R109" i="6"/>
  <c r="E109" i="6"/>
  <c r="T109" i="6" s="1"/>
  <c r="S108" i="6"/>
  <c r="R108" i="6"/>
  <c r="E108" i="6"/>
  <c r="U108" i="6" s="1"/>
  <c r="S107" i="6"/>
  <c r="R107" i="6"/>
  <c r="E107" i="6"/>
  <c r="U107" i="6" s="1"/>
  <c r="S106" i="6"/>
  <c r="R106" i="6"/>
  <c r="E106" i="6"/>
  <c r="T106" i="6" s="1"/>
  <c r="S105" i="6"/>
  <c r="R105" i="6"/>
  <c r="E105" i="6"/>
  <c r="U105" i="6" s="1"/>
  <c r="S104" i="6"/>
  <c r="R104" i="6"/>
  <c r="E104" i="6"/>
  <c r="T104" i="6" s="1"/>
  <c r="S103" i="6"/>
  <c r="R103" i="6"/>
  <c r="E103" i="6"/>
  <c r="U103" i="6" s="1"/>
  <c r="S102" i="6"/>
  <c r="R102" i="6"/>
  <c r="E102" i="6"/>
  <c r="U102" i="6" s="1"/>
  <c r="S101" i="6"/>
  <c r="R101" i="6"/>
  <c r="E101" i="6"/>
  <c r="T101" i="6" s="1"/>
  <c r="S100" i="6"/>
  <c r="R100" i="6"/>
  <c r="E100" i="6"/>
  <c r="U100" i="6" s="1"/>
  <c r="S99" i="6"/>
  <c r="R99" i="6"/>
  <c r="E99" i="6"/>
  <c r="U99" i="6" s="1"/>
  <c r="S98" i="6"/>
  <c r="R98" i="6"/>
  <c r="E98" i="6"/>
  <c r="T98" i="6" s="1"/>
  <c r="M97" i="6"/>
  <c r="M114" i="6" s="1"/>
  <c r="S114" i="6" s="1"/>
  <c r="L97" i="6"/>
  <c r="R97" i="6" s="1"/>
  <c r="K97" i="6"/>
  <c r="J97" i="6"/>
  <c r="I97" i="6"/>
  <c r="H97" i="6"/>
  <c r="G97" i="6"/>
  <c r="F97" i="6"/>
  <c r="D97" i="6"/>
  <c r="C97" i="6"/>
  <c r="B97" i="6"/>
  <c r="B114" i="6" s="1"/>
  <c r="N115" i="7"/>
  <c r="M115" i="7"/>
  <c r="S115" i="7" s="1"/>
  <c r="L115" i="7"/>
  <c r="R115" i="7" s="1"/>
  <c r="K115" i="7"/>
  <c r="J115" i="7"/>
  <c r="I115" i="7"/>
  <c r="H115" i="7"/>
  <c r="F115" i="7"/>
  <c r="D115" i="7"/>
  <c r="C115" i="7"/>
  <c r="B115" i="7"/>
  <c r="N114" i="7"/>
  <c r="U113" i="7"/>
  <c r="T113" i="7"/>
  <c r="S113" i="7"/>
  <c r="R113" i="7"/>
  <c r="S112" i="7"/>
  <c r="R112" i="7"/>
  <c r="E112" i="7"/>
  <c r="T112" i="7" s="1"/>
  <c r="S111" i="7"/>
  <c r="R111" i="7"/>
  <c r="E111" i="7"/>
  <c r="U111" i="7" s="1"/>
  <c r="T110" i="7"/>
  <c r="S110" i="7"/>
  <c r="R110" i="7"/>
  <c r="E110" i="7"/>
  <c r="U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U107" i="7" s="1"/>
  <c r="S106" i="7"/>
  <c r="R106" i="7"/>
  <c r="E106" i="7"/>
  <c r="U106" i="7" s="1"/>
  <c r="S105" i="7"/>
  <c r="R105" i="7"/>
  <c r="E105" i="7"/>
  <c r="U105" i="7" s="1"/>
  <c r="U104" i="7"/>
  <c r="S104" i="7"/>
  <c r="R104" i="7"/>
  <c r="E104" i="7"/>
  <c r="T104" i="7" s="1"/>
  <c r="S103" i="7"/>
  <c r="R103" i="7"/>
  <c r="E103" i="7"/>
  <c r="U103" i="7" s="1"/>
  <c r="T102" i="7"/>
  <c r="S102" i="7"/>
  <c r="R102" i="7"/>
  <c r="E102" i="7"/>
  <c r="U102" i="7" s="1"/>
  <c r="S101" i="7"/>
  <c r="R101" i="7"/>
  <c r="E101" i="7"/>
  <c r="U101" i="7" s="1"/>
  <c r="S100" i="7"/>
  <c r="R100" i="7"/>
  <c r="E100" i="7"/>
  <c r="U100" i="7" s="1"/>
  <c r="S99" i="7"/>
  <c r="R99" i="7"/>
  <c r="E99" i="7"/>
  <c r="U99" i="7" s="1"/>
  <c r="T98" i="7"/>
  <c r="S98" i="7"/>
  <c r="R98" i="7"/>
  <c r="E98" i="7"/>
  <c r="U98" i="7" s="1"/>
  <c r="M97" i="7"/>
  <c r="L97" i="7"/>
  <c r="L114" i="7" s="1"/>
  <c r="R114" i="7" s="1"/>
  <c r="K97" i="7"/>
  <c r="K114" i="7" s="1"/>
  <c r="J97" i="7"/>
  <c r="J114" i="7" s="1"/>
  <c r="I97" i="7"/>
  <c r="I114" i="7" s="1"/>
  <c r="H97" i="7"/>
  <c r="H114" i="7" s="1"/>
  <c r="G97" i="7"/>
  <c r="F97" i="7"/>
  <c r="F114" i="7" s="1"/>
  <c r="D97" i="7"/>
  <c r="D114" i="7" s="1"/>
  <c r="C97" i="7"/>
  <c r="C114" i="7" s="1"/>
  <c r="B97" i="7"/>
  <c r="B114" i="7" s="1"/>
  <c r="O115" i="8"/>
  <c r="H115" i="8"/>
  <c r="G115" i="8"/>
  <c r="F115" i="8"/>
  <c r="D115" i="8"/>
  <c r="B115" i="8"/>
  <c r="J114" i="8"/>
  <c r="U113" i="8"/>
  <c r="T113" i="8"/>
  <c r="S113" i="8"/>
  <c r="R113" i="8"/>
  <c r="S112" i="8"/>
  <c r="R112" i="8"/>
  <c r="E112" i="8"/>
  <c r="U112" i="8" s="1"/>
  <c r="S111" i="8"/>
  <c r="R111" i="8"/>
  <c r="E111" i="8"/>
  <c r="U111" i="8" s="1"/>
  <c r="S110" i="8"/>
  <c r="R110" i="8"/>
  <c r="E110" i="8"/>
  <c r="U110" i="8" s="1"/>
  <c r="S109" i="8"/>
  <c r="R109" i="8"/>
  <c r="E109" i="8"/>
  <c r="S108" i="8"/>
  <c r="R108" i="8"/>
  <c r="E108" i="8"/>
  <c r="U108" i="8" s="1"/>
  <c r="S107" i="8"/>
  <c r="R107" i="8"/>
  <c r="E107" i="8"/>
  <c r="T107" i="8" s="1"/>
  <c r="S106" i="8"/>
  <c r="R106" i="8"/>
  <c r="E106" i="8"/>
  <c r="U106" i="8" s="1"/>
  <c r="S105" i="8"/>
  <c r="R105" i="8"/>
  <c r="E105" i="8"/>
  <c r="U105" i="8" s="1"/>
  <c r="U104" i="8"/>
  <c r="S104" i="8"/>
  <c r="R104" i="8"/>
  <c r="E104" i="8"/>
  <c r="T104" i="8" s="1"/>
  <c r="S103" i="8"/>
  <c r="R103" i="8"/>
  <c r="E103" i="8"/>
  <c r="U103" i="8" s="1"/>
  <c r="S102" i="8"/>
  <c r="R102" i="8"/>
  <c r="E102" i="8"/>
  <c r="T102" i="8" s="1"/>
  <c r="S101" i="8"/>
  <c r="R101" i="8"/>
  <c r="E101" i="8"/>
  <c r="S100" i="8"/>
  <c r="R100" i="8"/>
  <c r="E100" i="8"/>
  <c r="U100" i="8" s="1"/>
  <c r="S99" i="8"/>
  <c r="R99" i="8"/>
  <c r="E99" i="8"/>
  <c r="T99" i="8" s="1"/>
  <c r="S98" i="8"/>
  <c r="R98" i="8"/>
  <c r="E98" i="8"/>
  <c r="U98" i="8" s="1"/>
  <c r="M97" i="8"/>
  <c r="M114" i="8" s="1"/>
  <c r="S114" i="8" s="1"/>
  <c r="L97" i="8"/>
  <c r="R97" i="8" s="1"/>
  <c r="K97" i="8"/>
  <c r="J97" i="8"/>
  <c r="I97" i="8"/>
  <c r="H97" i="8"/>
  <c r="G97" i="8"/>
  <c r="G114" i="8" s="1"/>
  <c r="F97" i="8"/>
  <c r="F114" i="8" s="1"/>
  <c r="D97" i="8"/>
  <c r="D114" i="8" s="1"/>
  <c r="C97" i="8"/>
  <c r="B97" i="8"/>
  <c r="B114" i="8" s="1"/>
  <c r="O115" i="9"/>
  <c r="L115" i="9"/>
  <c r="R115" i="9" s="1"/>
  <c r="J115" i="9"/>
  <c r="I115" i="9"/>
  <c r="H115" i="9"/>
  <c r="G115" i="9"/>
  <c r="F115" i="9"/>
  <c r="C115" i="9"/>
  <c r="U113" i="9"/>
  <c r="T113" i="9"/>
  <c r="S113" i="9"/>
  <c r="R113" i="9"/>
  <c r="S112" i="9"/>
  <c r="R112" i="9"/>
  <c r="E112" i="9"/>
  <c r="U112" i="9" s="1"/>
  <c r="S111" i="9"/>
  <c r="R111" i="9"/>
  <c r="E111" i="9"/>
  <c r="U111" i="9" s="1"/>
  <c r="S110" i="9"/>
  <c r="R110" i="9"/>
  <c r="E110" i="9"/>
  <c r="T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S104" i="9"/>
  <c r="R104" i="9"/>
  <c r="E104" i="9"/>
  <c r="U104" i="9" s="1"/>
  <c r="S103" i="9"/>
  <c r="R103" i="9"/>
  <c r="E103" i="9"/>
  <c r="U103" i="9" s="1"/>
  <c r="S102" i="9"/>
  <c r="R102" i="9"/>
  <c r="E102" i="9"/>
  <c r="T102" i="9" s="1"/>
  <c r="S101" i="9"/>
  <c r="R101" i="9"/>
  <c r="E101" i="9"/>
  <c r="U101" i="9" s="1"/>
  <c r="S100" i="9"/>
  <c r="R100" i="9"/>
  <c r="E100" i="9"/>
  <c r="U100" i="9" s="1"/>
  <c r="S99" i="9"/>
  <c r="R99" i="9"/>
  <c r="E99" i="9"/>
  <c r="U99" i="9" s="1"/>
  <c r="S98" i="9"/>
  <c r="R98" i="9"/>
  <c r="E98" i="9"/>
  <c r="U98" i="9" s="1"/>
  <c r="M97" i="9"/>
  <c r="L97" i="9"/>
  <c r="K97" i="9"/>
  <c r="J97" i="9"/>
  <c r="J114" i="9" s="1"/>
  <c r="I97" i="9"/>
  <c r="I114" i="9" s="1"/>
  <c r="H97" i="9"/>
  <c r="H114" i="9" s="1"/>
  <c r="G97" i="9"/>
  <c r="F97" i="9"/>
  <c r="F114" i="9" s="1"/>
  <c r="D97" i="9"/>
  <c r="D114" i="9" s="1"/>
  <c r="C97" i="9"/>
  <c r="C114" i="9" s="1"/>
  <c r="B97" i="9"/>
  <c r="I115" i="10"/>
  <c r="H115" i="10"/>
  <c r="G115" i="10"/>
  <c r="F115" i="10"/>
  <c r="D115" i="10"/>
  <c r="C114" i="10"/>
  <c r="U113" i="10"/>
  <c r="T113" i="10"/>
  <c r="S113" i="10"/>
  <c r="R113" i="10"/>
  <c r="S112" i="10"/>
  <c r="R112" i="10"/>
  <c r="E112" i="10"/>
  <c r="U112" i="10" s="1"/>
  <c r="S111" i="10"/>
  <c r="R111" i="10"/>
  <c r="E111" i="10"/>
  <c r="U111" i="10" s="1"/>
  <c r="S110" i="10"/>
  <c r="R110" i="10"/>
  <c r="E110" i="10"/>
  <c r="U110" i="10" s="1"/>
  <c r="S109" i="10"/>
  <c r="R109" i="10"/>
  <c r="E109" i="10"/>
  <c r="U109" i="10" s="1"/>
  <c r="S108" i="10"/>
  <c r="R108" i="10"/>
  <c r="E108" i="10"/>
  <c r="U108" i="10" s="1"/>
  <c r="S107" i="10"/>
  <c r="R107" i="10"/>
  <c r="E107" i="10"/>
  <c r="U107" i="10" s="1"/>
  <c r="S106" i="10"/>
  <c r="R106" i="10"/>
  <c r="E106" i="10"/>
  <c r="U106" i="10" s="1"/>
  <c r="S105" i="10"/>
  <c r="R105" i="10"/>
  <c r="E105" i="10"/>
  <c r="T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U102" i="10" s="1"/>
  <c r="S101" i="10"/>
  <c r="R101" i="10"/>
  <c r="E101" i="10"/>
  <c r="U101" i="10" s="1"/>
  <c r="S100" i="10"/>
  <c r="R100" i="10"/>
  <c r="E100" i="10"/>
  <c r="U100" i="10" s="1"/>
  <c r="T99" i="10"/>
  <c r="S99" i="10"/>
  <c r="R99" i="10"/>
  <c r="E99" i="10"/>
  <c r="U99" i="10" s="1"/>
  <c r="S98" i="10"/>
  <c r="R98" i="10"/>
  <c r="E98" i="10"/>
  <c r="U98" i="10" s="1"/>
  <c r="R97" i="10"/>
  <c r="M97" i="10"/>
  <c r="L97" i="10"/>
  <c r="K97" i="10"/>
  <c r="J97" i="10"/>
  <c r="I97" i="10"/>
  <c r="I114" i="10" s="1"/>
  <c r="H97" i="10"/>
  <c r="H114" i="10" s="1"/>
  <c r="G97" i="10"/>
  <c r="G114" i="10" s="1"/>
  <c r="F97" i="10"/>
  <c r="F114" i="10" s="1"/>
  <c r="D97" i="10"/>
  <c r="D114" i="10" s="1"/>
  <c r="C97" i="10"/>
  <c r="B97" i="10"/>
  <c r="B114" i="10" s="1"/>
  <c r="N115" i="11"/>
  <c r="M115" i="11"/>
  <c r="S115" i="11" s="1"/>
  <c r="L115" i="11"/>
  <c r="R115" i="11" s="1"/>
  <c r="K115" i="11"/>
  <c r="J115" i="11"/>
  <c r="I115" i="11"/>
  <c r="H115" i="11"/>
  <c r="D115" i="11"/>
  <c r="U113" i="11"/>
  <c r="T113" i="11"/>
  <c r="S113" i="11"/>
  <c r="R113" i="11"/>
  <c r="S112" i="11"/>
  <c r="R112" i="11"/>
  <c r="E112" i="11"/>
  <c r="S111" i="11"/>
  <c r="R111" i="11"/>
  <c r="E111" i="11"/>
  <c r="U111" i="11" s="1"/>
  <c r="S110" i="11"/>
  <c r="R110" i="11"/>
  <c r="E110" i="11"/>
  <c r="U110" i="11" s="1"/>
  <c r="S109" i="11"/>
  <c r="R109" i="11"/>
  <c r="E109" i="11"/>
  <c r="U109" i="11" s="1"/>
  <c r="S108" i="11"/>
  <c r="R108" i="11"/>
  <c r="E108" i="11"/>
  <c r="U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U105" i="11" s="1"/>
  <c r="S104" i="11"/>
  <c r="R104" i="11"/>
  <c r="E104" i="11"/>
  <c r="S103" i="11"/>
  <c r="R103" i="11"/>
  <c r="E103" i="11"/>
  <c r="U103" i="11" s="1"/>
  <c r="S102" i="11"/>
  <c r="R102" i="11"/>
  <c r="E102" i="11"/>
  <c r="U102" i="11" s="1"/>
  <c r="S101" i="11"/>
  <c r="R101" i="11"/>
  <c r="E101" i="11"/>
  <c r="U101" i="11" s="1"/>
  <c r="S100" i="11"/>
  <c r="R100" i="11"/>
  <c r="E100" i="11"/>
  <c r="T100" i="11" s="1"/>
  <c r="S99" i="11"/>
  <c r="R99" i="11"/>
  <c r="E99" i="11"/>
  <c r="U99" i="11" s="1"/>
  <c r="S98" i="11"/>
  <c r="R98" i="11"/>
  <c r="E98" i="11"/>
  <c r="T98" i="11" s="1"/>
  <c r="M97" i="11"/>
  <c r="S97" i="11" s="1"/>
  <c r="L97" i="11"/>
  <c r="L114" i="11" s="1"/>
  <c r="R114" i="11" s="1"/>
  <c r="K97" i="11"/>
  <c r="K114" i="11" s="1"/>
  <c r="J97" i="11"/>
  <c r="J114" i="11" s="1"/>
  <c r="I97" i="11"/>
  <c r="I114" i="11" s="1"/>
  <c r="H97" i="11"/>
  <c r="H114" i="11" s="1"/>
  <c r="G97" i="11"/>
  <c r="G114" i="11" s="1"/>
  <c r="F97" i="11"/>
  <c r="F114" i="11" s="1"/>
  <c r="D97" i="11"/>
  <c r="D114" i="11" s="1"/>
  <c r="C97" i="11"/>
  <c r="B97" i="11"/>
  <c r="B114" i="11" s="1"/>
  <c r="M115" i="12"/>
  <c r="S115" i="12" s="1"/>
  <c r="L115" i="12"/>
  <c r="R115" i="12" s="1"/>
  <c r="K115" i="12"/>
  <c r="J115" i="12"/>
  <c r="I115" i="12"/>
  <c r="H115" i="12"/>
  <c r="G115" i="12"/>
  <c r="F115" i="12"/>
  <c r="B115" i="12"/>
  <c r="O114" i="12"/>
  <c r="N114" i="12"/>
  <c r="U113" i="12"/>
  <c r="T113" i="12"/>
  <c r="S113" i="12"/>
  <c r="R113" i="12"/>
  <c r="S112" i="12"/>
  <c r="R112" i="12"/>
  <c r="E112" i="12"/>
  <c r="U112" i="12" s="1"/>
  <c r="S111" i="12"/>
  <c r="R111" i="12"/>
  <c r="E111" i="12"/>
  <c r="U111" i="12" s="1"/>
  <c r="S110" i="12"/>
  <c r="R110" i="12"/>
  <c r="E110" i="12"/>
  <c r="U110" i="12" s="1"/>
  <c r="U109" i="12"/>
  <c r="T109" i="12"/>
  <c r="S109" i="12"/>
  <c r="R109" i="12"/>
  <c r="E109" i="12"/>
  <c r="S108" i="12"/>
  <c r="R108" i="12"/>
  <c r="E108" i="12"/>
  <c r="U108" i="12" s="1"/>
  <c r="S107" i="12"/>
  <c r="R107" i="12"/>
  <c r="E107" i="12"/>
  <c r="S106" i="12"/>
  <c r="R106" i="12"/>
  <c r="E106" i="12"/>
  <c r="U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T103" i="12" s="1"/>
  <c r="S102" i="12"/>
  <c r="R102" i="12"/>
  <c r="E102" i="12"/>
  <c r="U102" i="12" s="1"/>
  <c r="S101" i="12"/>
  <c r="R101" i="12"/>
  <c r="E101" i="12"/>
  <c r="T101" i="12" s="1"/>
  <c r="S100" i="12"/>
  <c r="R100" i="12"/>
  <c r="E100" i="12"/>
  <c r="U100" i="12" s="1"/>
  <c r="S99" i="12"/>
  <c r="R99" i="12"/>
  <c r="E99" i="12"/>
  <c r="S98" i="12"/>
  <c r="R98" i="12"/>
  <c r="E98" i="12"/>
  <c r="U98" i="12" s="1"/>
  <c r="M97" i="12"/>
  <c r="M114" i="12" s="1"/>
  <c r="S114" i="12" s="1"/>
  <c r="L97" i="12"/>
  <c r="L114" i="12" s="1"/>
  <c r="R114" i="12" s="1"/>
  <c r="K97" i="12"/>
  <c r="K114" i="12" s="1"/>
  <c r="J97" i="12"/>
  <c r="J114" i="12" s="1"/>
  <c r="I97" i="12"/>
  <c r="I114" i="12" s="1"/>
  <c r="H97" i="12"/>
  <c r="H114" i="12" s="1"/>
  <c r="G97" i="12"/>
  <c r="G114" i="12" s="1"/>
  <c r="F97" i="12"/>
  <c r="F114" i="12" s="1"/>
  <c r="D97" i="12"/>
  <c r="C97" i="12"/>
  <c r="B97" i="12"/>
  <c r="B114" i="12" s="1"/>
  <c r="O115" i="1"/>
  <c r="N115" i="1"/>
  <c r="M115" i="1"/>
  <c r="S115" i="1" s="1"/>
  <c r="L115" i="1"/>
  <c r="R115" i="1" s="1"/>
  <c r="J115" i="1"/>
  <c r="I115" i="1"/>
  <c r="G115" i="1"/>
  <c r="C115" i="1"/>
  <c r="B115" i="1"/>
  <c r="O114" i="1"/>
  <c r="N114" i="1"/>
  <c r="U113" i="1"/>
  <c r="T113" i="1"/>
  <c r="S113" i="1"/>
  <c r="R113" i="1"/>
  <c r="S112" i="1"/>
  <c r="R112" i="1"/>
  <c r="E112" i="1"/>
  <c r="U112" i="1" s="1"/>
  <c r="S111" i="1"/>
  <c r="R111" i="1"/>
  <c r="E111" i="1"/>
  <c r="T111" i="1" s="1"/>
  <c r="S110" i="1"/>
  <c r="R110" i="1"/>
  <c r="E110" i="1"/>
  <c r="S109" i="1"/>
  <c r="R109" i="1"/>
  <c r="E109" i="1"/>
  <c r="T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T106" i="1" s="1"/>
  <c r="S105" i="1"/>
  <c r="R105" i="1"/>
  <c r="E105" i="1"/>
  <c r="U105" i="1" s="1"/>
  <c r="S104" i="1"/>
  <c r="R104" i="1"/>
  <c r="E104" i="1"/>
  <c r="S103" i="1"/>
  <c r="R103" i="1"/>
  <c r="E103" i="1"/>
  <c r="U103" i="1" s="1"/>
  <c r="S102" i="1"/>
  <c r="R102" i="1"/>
  <c r="E102" i="1"/>
  <c r="S101" i="1"/>
  <c r="R101" i="1"/>
  <c r="E101" i="1"/>
  <c r="U101" i="1" s="1"/>
  <c r="S100" i="1"/>
  <c r="R100" i="1"/>
  <c r="E100" i="1"/>
  <c r="S99" i="1"/>
  <c r="R99" i="1"/>
  <c r="E99" i="1"/>
  <c r="S98" i="1"/>
  <c r="R98" i="1"/>
  <c r="E98" i="1"/>
  <c r="U98" i="1" s="1"/>
  <c r="M97" i="1"/>
  <c r="M114" i="1" s="1"/>
  <c r="S114" i="1" s="1"/>
  <c r="L97" i="1"/>
  <c r="L114" i="1" s="1"/>
  <c r="R114" i="1" s="1"/>
  <c r="K97" i="1"/>
  <c r="J97" i="1"/>
  <c r="J114" i="1" s="1"/>
  <c r="I97" i="1"/>
  <c r="I114" i="1" s="1"/>
  <c r="H97" i="1"/>
  <c r="G97" i="1"/>
  <c r="G114" i="1" s="1"/>
  <c r="F97" i="1"/>
  <c r="D97" i="1"/>
  <c r="C97" i="1"/>
  <c r="C114" i="1" s="1"/>
  <c r="B97" i="1"/>
  <c r="B114" i="1" s="1"/>
  <c r="E86" i="2"/>
  <c r="E85" i="2"/>
  <c r="E84" i="2"/>
  <c r="E83" i="2"/>
  <c r="E82" i="2" s="1"/>
  <c r="M82" i="2"/>
  <c r="L82" i="2"/>
  <c r="K82" i="2"/>
  <c r="J82" i="2"/>
  <c r="I82" i="2"/>
  <c r="H82" i="2"/>
  <c r="G82" i="2"/>
  <c r="F82" i="2"/>
  <c r="D82" i="2"/>
  <c r="C82" i="2"/>
  <c r="B82" i="2"/>
  <c r="A79" i="2"/>
  <c r="E86" i="3"/>
  <c r="E85" i="3"/>
  <c r="E84" i="3"/>
  <c r="E83" i="3"/>
  <c r="M82" i="3"/>
  <c r="L82" i="3"/>
  <c r="K82" i="3"/>
  <c r="J82" i="3"/>
  <c r="I82" i="3"/>
  <c r="H82" i="3"/>
  <c r="G82" i="3"/>
  <c r="F82" i="3"/>
  <c r="D82" i="3"/>
  <c r="C82" i="3"/>
  <c r="B82" i="3"/>
  <c r="A79" i="3"/>
  <c r="E86" i="4"/>
  <c r="E85" i="4"/>
  <c r="E84" i="4"/>
  <c r="E83" i="4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M82" i="10"/>
  <c r="L82" i="10"/>
  <c r="K82" i="10"/>
  <c r="J82" i="10"/>
  <c r="I82" i="10"/>
  <c r="H82" i="10"/>
  <c r="G82" i="10"/>
  <c r="F82" i="10"/>
  <c r="E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3" i="12"/>
  <c r="M82" i="12"/>
  <c r="L82" i="12"/>
  <c r="K82" i="12"/>
  <c r="J82" i="12"/>
  <c r="I82" i="12"/>
  <c r="H82" i="12"/>
  <c r="G82" i="12"/>
  <c r="F82" i="12"/>
  <c r="D82" i="12"/>
  <c r="C82" i="12"/>
  <c r="B82" i="12"/>
  <c r="A79" i="12"/>
  <c r="E86" i="1"/>
  <c r="E85" i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T96" i="12"/>
  <c r="S96" i="12"/>
  <c r="R96" i="12"/>
  <c r="Q96" i="12"/>
  <c r="P96" i="12"/>
  <c r="E96" i="12"/>
  <c r="U96" i="12" s="1"/>
  <c r="S95" i="12"/>
  <c r="R95" i="12"/>
  <c r="Q95" i="12"/>
  <c r="P95" i="12"/>
  <c r="E95" i="12"/>
  <c r="U95" i="12" s="1"/>
  <c r="S94" i="12"/>
  <c r="R94" i="12"/>
  <c r="Q94" i="12"/>
  <c r="P94" i="12"/>
  <c r="E94" i="12"/>
  <c r="U93" i="12"/>
  <c r="S93" i="12"/>
  <c r="R93" i="12"/>
  <c r="Q93" i="12"/>
  <c r="P93" i="12"/>
  <c r="E93" i="12"/>
  <c r="T93" i="12" s="1"/>
  <c r="S92" i="12"/>
  <c r="R92" i="12"/>
  <c r="Q92" i="12"/>
  <c r="P92" i="12"/>
  <c r="E92" i="12"/>
  <c r="U92" i="12" s="1"/>
  <c r="S91" i="12"/>
  <c r="R91" i="12"/>
  <c r="Q91" i="12"/>
  <c r="P91" i="12"/>
  <c r="E91" i="12"/>
  <c r="T91" i="12" s="1"/>
  <c r="S90" i="12"/>
  <c r="R90" i="12"/>
  <c r="Q90" i="12"/>
  <c r="P90" i="12"/>
  <c r="E90" i="12"/>
  <c r="U89" i="12"/>
  <c r="T89" i="12"/>
  <c r="S89" i="12"/>
  <c r="R89" i="12"/>
  <c r="Q89" i="12"/>
  <c r="P89" i="12"/>
  <c r="E89" i="12"/>
  <c r="S88" i="12"/>
  <c r="R88" i="12"/>
  <c r="Q88" i="12"/>
  <c r="P88" i="12"/>
  <c r="E88" i="12"/>
  <c r="O75" i="12"/>
  <c r="N75" i="12"/>
  <c r="M75" i="12"/>
  <c r="L75" i="12"/>
  <c r="K75" i="12"/>
  <c r="J75" i="12"/>
  <c r="I75" i="12"/>
  <c r="S75" i="12" s="1"/>
  <c r="H75" i="12"/>
  <c r="R75" i="12" s="1"/>
  <c r="G75" i="12"/>
  <c r="F75" i="12"/>
  <c r="C75" i="12"/>
  <c r="B75" i="12"/>
  <c r="O74" i="12"/>
  <c r="N74" i="12"/>
  <c r="M74" i="12"/>
  <c r="L74" i="12"/>
  <c r="K74" i="12"/>
  <c r="J74" i="12"/>
  <c r="I74" i="12"/>
  <c r="S74" i="12" s="1"/>
  <c r="H74" i="12"/>
  <c r="G74" i="12"/>
  <c r="F74" i="12"/>
  <c r="C74" i="12"/>
  <c r="B74" i="12"/>
  <c r="R73" i="12"/>
  <c r="O73" i="12"/>
  <c r="N73" i="12"/>
  <c r="M73" i="12"/>
  <c r="L73" i="12"/>
  <c r="K73" i="12"/>
  <c r="J73" i="12"/>
  <c r="I73" i="12"/>
  <c r="H73" i="12"/>
  <c r="G73" i="12"/>
  <c r="F73" i="12"/>
  <c r="C73" i="12"/>
  <c r="B73" i="12"/>
  <c r="S72" i="12"/>
  <c r="R72" i="12"/>
  <c r="Q72" i="12"/>
  <c r="P72" i="12"/>
  <c r="E72" i="12"/>
  <c r="T72" i="12" s="1"/>
  <c r="S71" i="12"/>
  <c r="R71" i="12"/>
  <c r="Q71" i="12"/>
  <c r="P71" i="12"/>
  <c r="E71" i="12"/>
  <c r="T71" i="12" s="1"/>
  <c r="O69" i="12"/>
  <c r="N69" i="12"/>
  <c r="M69" i="12"/>
  <c r="L69" i="12"/>
  <c r="K69" i="12"/>
  <c r="J69" i="12"/>
  <c r="I69" i="12"/>
  <c r="S69" i="12" s="1"/>
  <c r="H69" i="12"/>
  <c r="G69" i="12"/>
  <c r="F69" i="12"/>
  <c r="C69" i="12"/>
  <c r="B69" i="12"/>
  <c r="E69" i="12" s="1"/>
  <c r="O68" i="12"/>
  <c r="N68" i="12"/>
  <c r="M68" i="12"/>
  <c r="L68" i="12"/>
  <c r="K68" i="12"/>
  <c r="J68" i="12"/>
  <c r="I68" i="12"/>
  <c r="H68" i="12"/>
  <c r="G68" i="12"/>
  <c r="F68" i="12"/>
  <c r="C68" i="12"/>
  <c r="B68" i="12"/>
  <c r="U67" i="12"/>
  <c r="S67" i="12"/>
  <c r="R67" i="12"/>
  <c r="Q67" i="12"/>
  <c r="P67" i="12"/>
  <c r="E67" i="12"/>
  <c r="T67" i="12" s="1"/>
  <c r="S66" i="12"/>
  <c r="R66" i="12"/>
  <c r="Q66" i="12"/>
  <c r="P66" i="12"/>
  <c r="E66" i="12"/>
  <c r="U66" i="12" s="1"/>
  <c r="S65" i="12"/>
  <c r="R65" i="12"/>
  <c r="Q65" i="12"/>
  <c r="P65" i="12"/>
  <c r="E65" i="12"/>
  <c r="T65" i="12" s="1"/>
  <c r="S64" i="12"/>
  <c r="R64" i="12"/>
  <c r="Q64" i="12"/>
  <c r="P64" i="12"/>
  <c r="E64" i="12"/>
  <c r="U64" i="12" s="1"/>
  <c r="T63" i="12"/>
  <c r="S63" i="12"/>
  <c r="R63" i="12"/>
  <c r="Q63" i="12"/>
  <c r="P63" i="12"/>
  <c r="E63" i="12"/>
  <c r="U63" i="12" s="1"/>
  <c r="S61" i="12"/>
  <c r="O61" i="12"/>
  <c r="N61" i="12"/>
  <c r="M61" i="12"/>
  <c r="L61" i="12"/>
  <c r="K61" i="12"/>
  <c r="J61" i="12"/>
  <c r="I61" i="12"/>
  <c r="H61" i="12"/>
  <c r="R61" i="12" s="1"/>
  <c r="C61" i="12"/>
  <c r="B61" i="12"/>
  <c r="E61" i="12" s="1"/>
  <c r="S60" i="12"/>
  <c r="R60" i="12"/>
  <c r="Q60" i="12"/>
  <c r="P60" i="12"/>
  <c r="E60" i="12"/>
  <c r="U60" i="12" s="1"/>
  <c r="S59" i="12"/>
  <c r="R59" i="12"/>
  <c r="Q59" i="12"/>
  <c r="P59" i="12"/>
  <c r="E59" i="12"/>
  <c r="T59" i="12" s="1"/>
  <c r="S58" i="12"/>
  <c r="R58" i="12"/>
  <c r="Q58" i="12"/>
  <c r="P58" i="12"/>
  <c r="E58" i="12"/>
  <c r="T58" i="12" s="1"/>
  <c r="S57" i="12"/>
  <c r="R57" i="12"/>
  <c r="Q57" i="12"/>
  <c r="P57" i="12"/>
  <c r="E57" i="12"/>
  <c r="U57" i="12" s="1"/>
  <c r="O55" i="12"/>
  <c r="N55" i="12"/>
  <c r="M55" i="12"/>
  <c r="L55" i="12"/>
  <c r="K55" i="12"/>
  <c r="J55" i="12"/>
  <c r="I55" i="12"/>
  <c r="S55" i="12" s="1"/>
  <c r="H55" i="12"/>
  <c r="G55" i="12"/>
  <c r="F55" i="12"/>
  <c r="C55" i="12"/>
  <c r="B55" i="12"/>
  <c r="U54" i="12"/>
  <c r="T54" i="12"/>
  <c r="S54" i="12"/>
  <c r="R54" i="12"/>
  <c r="Q54" i="12"/>
  <c r="P54" i="12"/>
  <c r="E54" i="12"/>
  <c r="S53" i="12"/>
  <c r="R53" i="12"/>
  <c r="Q53" i="12"/>
  <c r="P53" i="12"/>
  <c r="E53" i="12"/>
  <c r="T53" i="12" s="1"/>
  <c r="S52" i="12"/>
  <c r="R52" i="12"/>
  <c r="Q52" i="12"/>
  <c r="P52" i="12"/>
  <c r="E52" i="12"/>
  <c r="U52" i="12" s="1"/>
  <c r="S51" i="12"/>
  <c r="R51" i="12"/>
  <c r="Q51" i="12"/>
  <c r="P51" i="12"/>
  <c r="E51" i="12"/>
  <c r="U50" i="12"/>
  <c r="S50" i="12"/>
  <c r="R50" i="12"/>
  <c r="Q50" i="12"/>
  <c r="P50" i="12"/>
  <c r="E50" i="12"/>
  <c r="T50" i="12" s="1"/>
  <c r="S49" i="12"/>
  <c r="R49" i="12"/>
  <c r="Q49" i="12"/>
  <c r="P49" i="12"/>
  <c r="E49" i="12"/>
  <c r="U49" i="12" s="1"/>
  <c r="S48" i="12"/>
  <c r="R48" i="12"/>
  <c r="Q48" i="12"/>
  <c r="P48" i="12"/>
  <c r="E48" i="12"/>
  <c r="T48" i="12" s="1"/>
  <c r="S47" i="12"/>
  <c r="R47" i="12"/>
  <c r="Q47" i="12"/>
  <c r="P47" i="12"/>
  <c r="E47" i="12"/>
  <c r="U46" i="12"/>
  <c r="S46" i="12"/>
  <c r="R46" i="12"/>
  <c r="Q46" i="12"/>
  <c r="P46" i="12"/>
  <c r="E46" i="12"/>
  <c r="T46" i="12" s="1"/>
  <c r="U45" i="12"/>
  <c r="T45" i="12"/>
  <c r="S45" i="12"/>
  <c r="R45" i="12"/>
  <c r="Q45" i="12"/>
  <c r="P45" i="12"/>
  <c r="E45" i="12"/>
  <c r="S44" i="12"/>
  <c r="R44" i="12"/>
  <c r="Q44" i="12"/>
  <c r="P44" i="12"/>
  <c r="E44" i="12"/>
  <c r="U44" i="12" s="1"/>
  <c r="O42" i="12"/>
  <c r="N42" i="12"/>
  <c r="M42" i="12"/>
  <c r="L42" i="12"/>
  <c r="K42" i="12"/>
  <c r="J42" i="12"/>
  <c r="I42" i="12"/>
  <c r="S42" i="12" s="1"/>
  <c r="H42" i="12"/>
  <c r="R42" i="12" s="1"/>
  <c r="G42" i="12"/>
  <c r="F42" i="12"/>
  <c r="C42" i="12"/>
  <c r="B42" i="12"/>
  <c r="S41" i="12"/>
  <c r="R41" i="12"/>
  <c r="Q41" i="12"/>
  <c r="P41" i="12"/>
  <c r="E41" i="12"/>
  <c r="U41" i="12" s="1"/>
  <c r="T40" i="12"/>
  <c r="S40" i="12"/>
  <c r="R40" i="12"/>
  <c r="Q40" i="12"/>
  <c r="P40" i="12"/>
  <c r="E40" i="12"/>
  <c r="U40" i="12" s="1"/>
  <c r="U39" i="12"/>
  <c r="S39" i="12"/>
  <c r="R39" i="12"/>
  <c r="Q39" i="12"/>
  <c r="P39" i="12"/>
  <c r="E39" i="12"/>
  <c r="T39" i="12" s="1"/>
  <c r="S38" i="12"/>
  <c r="R38" i="12"/>
  <c r="Q38" i="12"/>
  <c r="P38" i="12"/>
  <c r="E38" i="12"/>
  <c r="U38" i="12" s="1"/>
  <c r="S37" i="12"/>
  <c r="R37" i="12"/>
  <c r="Q37" i="12"/>
  <c r="P37" i="12"/>
  <c r="E37" i="12"/>
  <c r="U37" i="12" s="1"/>
  <c r="O35" i="12"/>
  <c r="N35" i="12"/>
  <c r="M35" i="12"/>
  <c r="L35" i="12"/>
  <c r="K35" i="12"/>
  <c r="J35" i="12"/>
  <c r="I35" i="12"/>
  <c r="H35" i="12"/>
  <c r="P35" i="12" s="1"/>
  <c r="G35" i="12"/>
  <c r="F35" i="12"/>
  <c r="C35" i="12"/>
  <c r="B35" i="12"/>
  <c r="S34" i="12"/>
  <c r="R34" i="12"/>
  <c r="Q34" i="12"/>
  <c r="P34" i="12"/>
  <c r="E34" i="12"/>
  <c r="O32" i="12"/>
  <c r="N32" i="12"/>
  <c r="M32" i="12"/>
  <c r="L32" i="12"/>
  <c r="K32" i="12"/>
  <c r="J32" i="12"/>
  <c r="I32" i="12"/>
  <c r="S32" i="12" s="1"/>
  <c r="H32" i="12"/>
  <c r="G32" i="12"/>
  <c r="F32" i="12"/>
  <c r="C32" i="12"/>
  <c r="B32" i="12"/>
  <c r="S31" i="12"/>
  <c r="R31" i="12"/>
  <c r="Q31" i="12"/>
  <c r="P31" i="12"/>
  <c r="E31" i="12"/>
  <c r="T31" i="12" s="1"/>
  <c r="S30" i="12"/>
  <c r="R30" i="12"/>
  <c r="Q30" i="12"/>
  <c r="P30" i="12"/>
  <c r="E30" i="12"/>
  <c r="T30" i="12" s="1"/>
  <c r="T29" i="12"/>
  <c r="S29" i="12"/>
  <c r="R29" i="12"/>
  <c r="Q29" i="12"/>
  <c r="P29" i="12"/>
  <c r="E29" i="12"/>
  <c r="U29" i="12" s="1"/>
  <c r="S28" i="12"/>
  <c r="R28" i="12"/>
  <c r="Q28" i="12"/>
  <c r="P28" i="12"/>
  <c r="E28" i="12"/>
  <c r="U28" i="12" s="1"/>
  <c r="O26" i="12"/>
  <c r="N26" i="12"/>
  <c r="M26" i="12"/>
  <c r="L26" i="12"/>
  <c r="K26" i="12"/>
  <c r="J26" i="12"/>
  <c r="I26" i="12"/>
  <c r="S26" i="12" s="1"/>
  <c r="H26" i="12"/>
  <c r="R26" i="12" s="1"/>
  <c r="G26" i="12"/>
  <c r="F26" i="12"/>
  <c r="C26" i="12"/>
  <c r="E26" i="12" s="1"/>
  <c r="B26" i="12"/>
  <c r="S25" i="12"/>
  <c r="R25" i="12"/>
  <c r="Q25" i="12"/>
  <c r="P25" i="12"/>
  <c r="E25" i="12"/>
  <c r="U25" i="12" s="1"/>
  <c r="S24" i="12"/>
  <c r="R24" i="12"/>
  <c r="Q24" i="12"/>
  <c r="P24" i="12"/>
  <c r="E24" i="12"/>
  <c r="U24" i="12" s="1"/>
  <c r="T23" i="12"/>
  <c r="S23" i="12"/>
  <c r="R23" i="12"/>
  <c r="Q23" i="12"/>
  <c r="P23" i="12"/>
  <c r="E23" i="12"/>
  <c r="U23" i="12" s="1"/>
  <c r="U22" i="12"/>
  <c r="S22" i="12"/>
  <c r="R22" i="12"/>
  <c r="Q22" i="12"/>
  <c r="P22" i="12"/>
  <c r="E22" i="12"/>
  <c r="T22" i="12" s="1"/>
  <c r="S21" i="12"/>
  <c r="R21" i="12"/>
  <c r="Q21" i="12"/>
  <c r="P21" i="12"/>
  <c r="E21" i="12"/>
  <c r="U21" i="12" s="1"/>
  <c r="S20" i="12"/>
  <c r="R20" i="12"/>
  <c r="Q20" i="12"/>
  <c r="P20" i="12"/>
  <c r="E20" i="12"/>
  <c r="T20" i="12" s="1"/>
  <c r="U19" i="12"/>
  <c r="S19" i="12"/>
  <c r="R19" i="12"/>
  <c r="Q19" i="12"/>
  <c r="P19" i="12"/>
  <c r="E19" i="12"/>
  <c r="T19" i="12" s="1"/>
  <c r="S17" i="12"/>
  <c r="R17" i="12"/>
  <c r="O17" i="12"/>
  <c r="N17" i="12"/>
  <c r="M17" i="12"/>
  <c r="L17" i="12"/>
  <c r="K17" i="12"/>
  <c r="J17" i="12"/>
  <c r="I17" i="12"/>
  <c r="H17" i="12"/>
  <c r="G17" i="12"/>
  <c r="F17" i="12"/>
  <c r="C17" i="12"/>
  <c r="B17" i="12"/>
  <c r="E17" i="12" s="1"/>
  <c r="U16" i="12"/>
  <c r="S16" i="12"/>
  <c r="R16" i="12"/>
  <c r="Q16" i="12"/>
  <c r="P16" i="12"/>
  <c r="E16" i="12"/>
  <c r="T16" i="12" s="1"/>
  <c r="U15" i="12"/>
  <c r="S15" i="12"/>
  <c r="R15" i="12"/>
  <c r="Q15" i="12"/>
  <c r="P15" i="12"/>
  <c r="T15" i="12" s="1"/>
  <c r="E15" i="12"/>
  <c r="T14" i="12"/>
  <c r="S14" i="12"/>
  <c r="R14" i="12"/>
  <c r="Q14" i="12"/>
  <c r="P14" i="12"/>
  <c r="E14" i="12"/>
  <c r="S13" i="12"/>
  <c r="R13" i="12"/>
  <c r="Q13" i="12"/>
  <c r="P13" i="12"/>
  <c r="E13" i="12"/>
  <c r="U13" i="12" s="1"/>
  <c r="T12" i="12"/>
  <c r="S12" i="12"/>
  <c r="R12" i="12"/>
  <c r="Q12" i="12"/>
  <c r="P12" i="12"/>
  <c r="E12" i="12"/>
  <c r="U12" i="12" s="1"/>
  <c r="U11" i="12"/>
  <c r="S11" i="12"/>
  <c r="R11" i="12"/>
  <c r="Q11" i="12"/>
  <c r="P11" i="12"/>
  <c r="E11" i="12"/>
  <c r="T11" i="12" s="1"/>
  <c r="S10" i="12"/>
  <c r="R10" i="12"/>
  <c r="Q10" i="12"/>
  <c r="P10" i="12"/>
  <c r="E10" i="12"/>
  <c r="S9" i="12"/>
  <c r="R9" i="12"/>
  <c r="Q9" i="12"/>
  <c r="P9" i="12"/>
  <c r="E9" i="12"/>
  <c r="U9" i="12" s="1"/>
  <c r="U96" i="11"/>
  <c r="S96" i="11"/>
  <c r="R96" i="11"/>
  <c r="Q96" i="11"/>
  <c r="P96" i="11"/>
  <c r="E96" i="11"/>
  <c r="T96" i="11" s="1"/>
  <c r="U95" i="11"/>
  <c r="T95" i="11"/>
  <c r="S95" i="11"/>
  <c r="R95" i="11"/>
  <c r="Q95" i="11"/>
  <c r="P95" i="11"/>
  <c r="E95" i="11"/>
  <c r="S94" i="11"/>
  <c r="R94" i="11"/>
  <c r="Q94" i="11"/>
  <c r="P94" i="11"/>
  <c r="E94" i="11"/>
  <c r="U94" i="11" s="1"/>
  <c r="S93" i="11"/>
  <c r="R93" i="11"/>
  <c r="Q93" i="11"/>
  <c r="P93" i="11"/>
  <c r="E93" i="11"/>
  <c r="U93" i="11" s="1"/>
  <c r="S92" i="11"/>
  <c r="R92" i="11"/>
  <c r="Q92" i="11"/>
  <c r="P92" i="11"/>
  <c r="E92" i="11"/>
  <c r="T92" i="11" s="1"/>
  <c r="U91" i="11"/>
  <c r="T91" i="11"/>
  <c r="S91" i="11"/>
  <c r="R91" i="11"/>
  <c r="Q91" i="11"/>
  <c r="P91" i="11"/>
  <c r="E91" i="11"/>
  <c r="S90" i="11"/>
  <c r="R90" i="11"/>
  <c r="Q90" i="11"/>
  <c r="P90" i="11"/>
  <c r="E90" i="11"/>
  <c r="U90" i="11" s="1"/>
  <c r="S89" i="11"/>
  <c r="R89" i="11"/>
  <c r="Q89" i="11"/>
  <c r="P89" i="11"/>
  <c r="E89" i="11"/>
  <c r="T89" i="11" s="1"/>
  <c r="S88" i="11"/>
  <c r="R88" i="11"/>
  <c r="Q88" i="11"/>
  <c r="P88" i="11"/>
  <c r="E88" i="11"/>
  <c r="O75" i="11"/>
  <c r="N75" i="11"/>
  <c r="M75" i="11"/>
  <c r="L75" i="11"/>
  <c r="K75" i="11"/>
  <c r="J75" i="11"/>
  <c r="I75" i="11"/>
  <c r="H75" i="11"/>
  <c r="G75" i="11"/>
  <c r="F75" i="11"/>
  <c r="C75" i="11"/>
  <c r="B75" i="11"/>
  <c r="S74" i="11"/>
  <c r="O74" i="11"/>
  <c r="N74" i="11"/>
  <c r="M74" i="11"/>
  <c r="L74" i="11"/>
  <c r="K74" i="11"/>
  <c r="J74" i="11"/>
  <c r="I74" i="11"/>
  <c r="H74" i="11"/>
  <c r="G74" i="11"/>
  <c r="F74" i="11"/>
  <c r="C74" i="11"/>
  <c r="B74" i="11"/>
  <c r="E74" i="11" s="1"/>
  <c r="O73" i="11"/>
  <c r="N73" i="11"/>
  <c r="M73" i="11"/>
  <c r="L73" i="11"/>
  <c r="K73" i="11"/>
  <c r="J73" i="11"/>
  <c r="I73" i="11"/>
  <c r="Q73" i="11" s="1"/>
  <c r="H73" i="11"/>
  <c r="R73" i="11" s="1"/>
  <c r="G73" i="11"/>
  <c r="F73" i="11"/>
  <c r="C73" i="11"/>
  <c r="B73" i="11"/>
  <c r="E73" i="11" s="1"/>
  <c r="S72" i="11"/>
  <c r="R72" i="11"/>
  <c r="Q72" i="11"/>
  <c r="P72" i="11"/>
  <c r="E72" i="11"/>
  <c r="U72" i="11" s="1"/>
  <c r="S71" i="11"/>
  <c r="R71" i="11"/>
  <c r="Q71" i="11"/>
  <c r="P71" i="11"/>
  <c r="E71" i="11"/>
  <c r="O69" i="11"/>
  <c r="N69" i="11"/>
  <c r="M69" i="11"/>
  <c r="L69" i="11"/>
  <c r="K69" i="11"/>
  <c r="J69" i="11"/>
  <c r="I69" i="11"/>
  <c r="S69" i="11" s="1"/>
  <c r="H69" i="11"/>
  <c r="G69" i="11"/>
  <c r="F69" i="11"/>
  <c r="C69" i="11"/>
  <c r="B69" i="11"/>
  <c r="O68" i="11"/>
  <c r="N68" i="11"/>
  <c r="M68" i="11"/>
  <c r="L68" i="11"/>
  <c r="K68" i="11"/>
  <c r="J68" i="11"/>
  <c r="I68" i="11"/>
  <c r="H68" i="11"/>
  <c r="R68" i="11" s="1"/>
  <c r="G68" i="11"/>
  <c r="F68" i="11"/>
  <c r="C68" i="11"/>
  <c r="B68" i="11"/>
  <c r="S67" i="11"/>
  <c r="R67" i="11"/>
  <c r="Q67" i="11"/>
  <c r="P67" i="11"/>
  <c r="E67" i="11"/>
  <c r="U67" i="11" s="1"/>
  <c r="S66" i="11"/>
  <c r="R66" i="11"/>
  <c r="Q66" i="11"/>
  <c r="P66" i="11"/>
  <c r="E66" i="11"/>
  <c r="T66" i="11" s="1"/>
  <c r="S65" i="11"/>
  <c r="R65" i="11"/>
  <c r="Q65" i="11"/>
  <c r="P65" i="11"/>
  <c r="E65" i="11"/>
  <c r="T65" i="11" s="1"/>
  <c r="T64" i="11"/>
  <c r="S64" i="11"/>
  <c r="R64" i="11"/>
  <c r="Q64" i="11"/>
  <c r="P64" i="11"/>
  <c r="E64" i="11"/>
  <c r="U64" i="11" s="1"/>
  <c r="S63" i="11"/>
  <c r="R63" i="11"/>
  <c r="Q63" i="11"/>
  <c r="P63" i="11"/>
  <c r="E63" i="11"/>
  <c r="O61" i="11"/>
  <c r="N61" i="11"/>
  <c r="M61" i="11"/>
  <c r="L61" i="11"/>
  <c r="K61" i="11"/>
  <c r="J61" i="11"/>
  <c r="I61" i="11"/>
  <c r="S61" i="11" s="1"/>
  <c r="H61" i="11"/>
  <c r="R61" i="11" s="1"/>
  <c r="C61" i="11"/>
  <c r="B61" i="11"/>
  <c r="E61" i="11" s="1"/>
  <c r="S60" i="11"/>
  <c r="R60" i="11"/>
  <c r="Q60" i="11"/>
  <c r="P60" i="11"/>
  <c r="E60" i="11"/>
  <c r="U60" i="11" s="1"/>
  <c r="S59" i="11"/>
  <c r="R59" i="11"/>
  <c r="Q59" i="11"/>
  <c r="P59" i="11"/>
  <c r="E59" i="11"/>
  <c r="S58" i="11"/>
  <c r="R58" i="11"/>
  <c r="Q58" i="11"/>
  <c r="P58" i="11"/>
  <c r="E58" i="11"/>
  <c r="U58" i="11" s="1"/>
  <c r="S57" i="11"/>
  <c r="R57" i="11"/>
  <c r="Q57" i="11"/>
  <c r="P57" i="11"/>
  <c r="E57" i="11"/>
  <c r="T57" i="11" s="1"/>
  <c r="S55" i="11"/>
  <c r="O55" i="11"/>
  <c r="N55" i="11"/>
  <c r="M55" i="11"/>
  <c r="L55" i="11"/>
  <c r="K55" i="11"/>
  <c r="J55" i="11"/>
  <c r="I55" i="11"/>
  <c r="H55" i="11"/>
  <c r="G55" i="11"/>
  <c r="F55" i="11"/>
  <c r="C55" i="11"/>
  <c r="B55" i="11"/>
  <c r="S54" i="11"/>
  <c r="R54" i="11"/>
  <c r="Q54" i="11"/>
  <c r="P54" i="11"/>
  <c r="E54" i="11"/>
  <c r="T54" i="11" s="1"/>
  <c r="S53" i="11"/>
  <c r="R53" i="11"/>
  <c r="Q53" i="11"/>
  <c r="P53" i="11"/>
  <c r="E53" i="11"/>
  <c r="U52" i="11"/>
  <c r="T52" i="11"/>
  <c r="S52" i="11"/>
  <c r="R52" i="11"/>
  <c r="Q52" i="11"/>
  <c r="P52" i="11"/>
  <c r="E52" i="11"/>
  <c r="S51" i="11"/>
  <c r="R51" i="11"/>
  <c r="Q51" i="11"/>
  <c r="P51" i="11"/>
  <c r="E51" i="11"/>
  <c r="U51" i="11" s="1"/>
  <c r="S50" i="11"/>
  <c r="R50" i="11"/>
  <c r="Q50" i="11"/>
  <c r="P50" i="11"/>
  <c r="E50" i="11"/>
  <c r="U50" i="11" s="1"/>
  <c r="U49" i="11"/>
  <c r="T49" i="11"/>
  <c r="S49" i="11"/>
  <c r="R49" i="11"/>
  <c r="Q49" i="11"/>
  <c r="P49" i="11"/>
  <c r="E49" i="11"/>
  <c r="S48" i="11"/>
  <c r="R48" i="11"/>
  <c r="Q48" i="11"/>
  <c r="P48" i="11"/>
  <c r="E48" i="11"/>
  <c r="T48" i="11" s="1"/>
  <c r="S47" i="11"/>
  <c r="R47" i="11"/>
  <c r="Q47" i="11"/>
  <c r="P47" i="11"/>
  <c r="E47" i="11"/>
  <c r="U47" i="11" s="1"/>
  <c r="S46" i="11"/>
  <c r="R46" i="11"/>
  <c r="Q46" i="11"/>
  <c r="P46" i="11"/>
  <c r="E46" i="11"/>
  <c r="T46" i="11" s="1"/>
  <c r="U45" i="11"/>
  <c r="S45" i="11"/>
  <c r="R45" i="11"/>
  <c r="Q45" i="11"/>
  <c r="P45" i="11"/>
  <c r="E45" i="11"/>
  <c r="S44" i="11"/>
  <c r="R44" i="11"/>
  <c r="Q44" i="11"/>
  <c r="P44" i="11"/>
  <c r="E44" i="11"/>
  <c r="O42" i="11"/>
  <c r="N42" i="11"/>
  <c r="M42" i="11"/>
  <c r="L42" i="11"/>
  <c r="K42" i="11"/>
  <c r="J42" i="11"/>
  <c r="I42" i="11"/>
  <c r="S42" i="11" s="1"/>
  <c r="H42" i="11"/>
  <c r="G42" i="11"/>
  <c r="F42" i="11"/>
  <c r="C42" i="11"/>
  <c r="B42" i="11"/>
  <c r="U41" i="11"/>
  <c r="T41" i="11"/>
  <c r="S41" i="11"/>
  <c r="R41" i="11"/>
  <c r="Q41" i="11"/>
  <c r="P41" i="11"/>
  <c r="E41" i="11"/>
  <c r="S40" i="11"/>
  <c r="R40" i="11"/>
  <c r="Q40" i="11"/>
  <c r="P40" i="11"/>
  <c r="E40" i="11"/>
  <c r="S39" i="11"/>
  <c r="R39" i="11"/>
  <c r="Q39" i="11"/>
  <c r="P39" i="11"/>
  <c r="E39" i="11"/>
  <c r="U39" i="11" s="1"/>
  <c r="T38" i="11"/>
  <c r="S38" i="11"/>
  <c r="R38" i="11"/>
  <c r="Q38" i="11"/>
  <c r="U38" i="11" s="1"/>
  <c r="P38" i="11"/>
  <c r="E38" i="11"/>
  <c r="S37" i="11"/>
  <c r="R37" i="11"/>
  <c r="Q37" i="11"/>
  <c r="U37" i="11" s="1"/>
  <c r="P37" i="11"/>
  <c r="E37" i="11"/>
  <c r="O35" i="11"/>
  <c r="N35" i="11"/>
  <c r="M35" i="11"/>
  <c r="L35" i="11"/>
  <c r="K35" i="11"/>
  <c r="J35" i="11"/>
  <c r="I35" i="11"/>
  <c r="S35" i="11" s="1"/>
  <c r="H35" i="11"/>
  <c r="G35" i="11"/>
  <c r="F35" i="11"/>
  <c r="E35" i="11"/>
  <c r="C35" i="11"/>
  <c r="B35" i="11"/>
  <c r="S34" i="11"/>
  <c r="R34" i="11"/>
  <c r="Q34" i="11"/>
  <c r="U34" i="11" s="1"/>
  <c r="P34" i="11"/>
  <c r="E34" i="11"/>
  <c r="O32" i="11"/>
  <c r="N32" i="11"/>
  <c r="M32" i="11"/>
  <c r="L32" i="11"/>
  <c r="K32" i="11"/>
  <c r="J32" i="11"/>
  <c r="I32" i="11"/>
  <c r="S32" i="11" s="1"/>
  <c r="H32" i="11"/>
  <c r="G32" i="11"/>
  <c r="F32" i="11"/>
  <c r="C32" i="11"/>
  <c r="B32" i="11"/>
  <c r="E32" i="11" s="1"/>
  <c r="T32" i="11" s="1"/>
  <c r="S31" i="11"/>
  <c r="R31" i="11"/>
  <c r="Q31" i="11"/>
  <c r="P31" i="11"/>
  <c r="E31" i="11"/>
  <c r="S30" i="11"/>
  <c r="R30" i="11"/>
  <c r="Q30" i="11"/>
  <c r="P30" i="11"/>
  <c r="E30" i="11"/>
  <c r="U30" i="11" s="1"/>
  <c r="S29" i="11"/>
  <c r="R29" i="11"/>
  <c r="Q29" i="11"/>
  <c r="P29" i="11"/>
  <c r="E29" i="11"/>
  <c r="T29" i="11" s="1"/>
  <c r="U28" i="11"/>
  <c r="S28" i="11"/>
  <c r="R28" i="11"/>
  <c r="Q28" i="11"/>
  <c r="P28" i="11"/>
  <c r="E28" i="11"/>
  <c r="T28" i="11" s="1"/>
  <c r="O26" i="11"/>
  <c r="N26" i="11"/>
  <c r="M26" i="11"/>
  <c r="L26" i="11"/>
  <c r="K26" i="11"/>
  <c r="J26" i="11"/>
  <c r="I26" i="11"/>
  <c r="H26" i="11"/>
  <c r="G26" i="11"/>
  <c r="F26" i="11"/>
  <c r="C26" i="11"/>
  <c r="B26" i="11"/>
  <c r="S25" i="11"/>
  <c r="R25" i="11"/>
  <c r="Q25" i="11"/>
  <c r="P25" i="11"/>
  <c r="E25" i="11"/>
  <c r="T25" i="11" s="1"/>
  <c r="S24" i="11"/>
  <c r="R24" i="11"/>
  <c r="Q24" i="11"/>
  <c r="P24" i="11"/>
  <c r="E24" i="11"/>
  <c r="T24" i="11" s="1"/>
  <c r="T23" i="11"/>
  <c r="S23" i="11"/>
  <c r="R23" i="11"/>
  <c r="Q23" i="11"/>
  <c r="P23" i="11"/>
  <c r="E23" i="11"/>
  <c r="U23" i="11" s="1"/>
  <c r="S22" i="11"/>
  <c r="R22" i="11"/>
  <c r="Q22" i="11"/>
  <c r="P22" i="11"/>
  <c r="E22" i="11"/>
  <c r="U22" i="11" s="1"/>
  <c r="S21" i="11"/>
  <c r="R21" i="11"/>
  <c r="Q21" i="11"/>
  <c r="P21" i="11"/>
  <c r="E21" i="11"/>
  <c r="S20" i="11"/>
  <c r="R20" i="11"/>
  <c r="Q20" i="11"/>
  <c r="P20" i="11"/>
  <c r="E20" i="11"/>
  <c r="S19" i="11"/>
  <c r="R19" i="11"/>
  <c r="Q19" i="11"/>
  <c r="P19" i="11"/>
  <c r="E19" i="11"/>
  <c r="U19" i="11" s="1"/>
  <c r="O17" i="11"/>
  <c r="N17" i="11"/>
  <c r="M17" i="11"/>
  <c r="L17" i="11"/>
  <c r="K17" i="11"/>
  <c r="J17" i="11"/>
  <c r="I17" i="11"/>
  <c r="Q17" i="11" s="1"/>
  <c r="H17" i="11"/>
  <c r="R17" i="11" s="1"/>
  <c r="G17" i="11"/>
  <c r="F17" i="11"/>
  <c r="E17" i="11"/>
  <c r="C17" i="11"/>
  <c r="B17" i="11"/>
  <c r="S16" i="11"/>
  <c r="R16" i="11"/>
  <c r="Q16" i="11"/>
  <c r="P16" i="11"/>
  <c r="E16" i="11"/>
  <c r="U16" i="11" s="1"/>
  <c r="S15" i="11"/>
  <c r="R15" i="11"/>
  <c r="Q15" i="11"/>
  <c r="P15" i="11"/>
  <c r="E15" i="11"/>
  <c r="S14" i="11"/>
  <c r="R14" i="11"/>
  <c r="Q14" i="11"/>
  <c r="P14" i="11"/>
  <c r="E14" i="11"/>
  <c r="T14" i="11" s="1"/>
  <c r="U13" i="11"/>
  <c r="T13" i="11"/>
  <c r="S13" i="11"/>
  <c r="R13" i="11"/>
  <c r="Q13" i="11"/>
  <c r="P13" i="11"/>
  <c r="E13" i="11"/>
  <c r="S12" i="11"/>
  <c r="R12" i="11"/>
  <c r="Q12" i="11"/>
  <c r="P12" i="11"/>
  <c r="E12" i="11"/>
  <c r="S11" i="11"/>
  <c r="R11" i="11"/>
  <c r="Q11" i="11"/>
  <c r="P11" i="11"/>
  <c r="E11" i="11"/>
  <c r="U11" i="11" s="1"/>
  <c r="S10" i="11"/>
  <c r="R10" i="11"/>
  <c r="Q10" i="11"/>
  <c r="P10" i="11"/>
  <c r="E10" i="11"/>
  <c r="S9" i="11"/>
  <c r="R9" i="11"/>
  <c r="Q9" i="11"/>
  <c r="P9" i="11"/>
  <c r="E9" i="11"/>
  <c r="U9" i="11" s="1"/>
  <c r="S96" i="10"/>
  <c r="R96" i="10"/>
  <c r="Q96" i="10"/>
  <c r="P96" i="10"/>
  <c r="E96" i="10"/>
  <c r="U96" i="10" s="1"/>
  <c r="S95" i="10"/>
  <c r="R95" i="10"/>
  <c r="Q95" i="10"/>
  <c r="P95" i="10"/>
  <c r="E95" i="10"/>
  <c r="S94" i="10"/>
  <c r="R94" i="10"/>
  <c r="Q94" i="10"/>
  <c r="P94" i="10"/>
  <c r="E94" i="10"/>
  <c r="T93" i="10"/>
  <c r="S93" i="10"/>
  <c r="R93" i="10"/>
  <c r="Q93" i="10"/>
  <c r="P93" i="10"/>
  <c r="E93" i="10"/>
  <c r="U93" i="10" s="1"/>
  <c r="T92" i="10"/>
  <c r="S92" i="10"/>
  <c r="R92" i="10"/>
  <c r="Q92" i="10"/>
  <c r="P92" i="10"/>
  <c r="E92" i="10"/>
  <c r="U92" i="10" s="1"/>
  <c r="S91" i="10"/>
  <c r="R91" i="10"/>
  <c r="Q91" i="10"/>
  <c r="P91" i="10"/>
  <c r="E91" i="10"/>
  <c r="U91" i="10" s="1"/>
  <c r="S90" i="10"/>
  <c r="R90" i="10"/>
  <c r="Q90" i="10"/>
  <c r="P90" i="10"/>
  <c r="E90" i="10"/>
  <c r="S89" i="10"/>
  <c r="R89" i="10"/>
  <c r="Q89" i="10"/>
  <c r="P89" i="10"/>
  <c r="E89" i="10"/>
  <c r="S88" i="10"/>
  <c r="R88" i="10"/>
  <c r="Q88" i="10"/>
  <c r="P88" i="10"/>
  <c r="E88" i="10"/>
  <c r="O75" i="10"/>
  <c r="N75" i="10"/>
  <c r="M75" i="10"/>
  <c r="L75" i="10"/>
  <c r="K75" i="10"/>
  <c r="J75" i="10"/>
  <c r="I75" i="10"/>
  <c r="H75" i="10"/>
  <c r="R75" i="10" s="1"/>
  <c r="G75" i="10"/>
  <c r="F75" i="10"/>
  <c r="E75" i="10"/>
  <c r="C75" i="10"/>
  <c r="B75" i="10"/>
  <c r="S74" i="10"/>
  <c r="R74" i="10"/>
  <c r="O74" i="10"/>
  <c r="N74" i="10"/>
  <c r="M74" i="10"/>
  <c r="L74" i="10"/>
  <c r="K74" i="10"/>
  <c r="J74" i="10"/>
  <c r="I74" i="10"/>
  <c r="H74" i="10"/>
  <c r="G74" i="10"/>
  <c r="F74" i="10"/>
  <c r="C74" i="10"/>
  <c r="B74" i="10"/>
  <c r="E74" i="10" s="1"/>
  <c r="S73" i="10"/>
  <c r="O73" i="10"/>
  <c r="N73" i="10"/>
  <c r="M73" i="10"/>
  <c r="L73" i="10"/>
  <c r="K73" i="10"/>
  <c r="J73" i="10"/>
  <c r="I73" i="10"/>
  <c r="H73" i="10"/>
  <c r="R73" i="10" s="1"/>
  <c r="G73" i="10"/>
  <c r="F73" i="10"/>
  <c r="C73" i="10"/>
  <c r="B73" i="10"/>
  <c r="E73" i="10" s="1"/>
  <c r="T72" i="10"/>
  <c r="S72" i="10"/>
  <c r="R72" i="10"/>
  <c r="Q72" i="10"/>
  <c r="P72" i="10"/>
  <c r="E72" i="10"/>
  <c r="U72" i="10" s="1"/>
  <c r="S71" i="10"/>
  <c r="R71" i="10"/>
  <c r="Q71" i="10"/>
  <c r="P71" i="10"/>
  <c r="E71" i="10"/>
  <c r="O69" i="10"/>
  <c r="N69" i="10"/>
  <c r="M69" i="10"/>
  <c r="L69" i="10"/>
  <c r="K69" i="10"/>
  <c r="J69" i="10"/>
  <c r="I69" i="10"/>
  <c r="S69" i="10" s="1"/>
  <c r="H69" i="10"/>
  <c r="R69" i="10" s="1"/>
  <c r="G69" i="10"/>
  <c r="F69" i="10"/>
  <c r="C69" i="10"/>
  <c r="B69" i="10"/>
  <c r="S68" i="10"/>
  <c r="O68" i="10"/>
  <c r="N68" i="10"/>
  <c r="M68" i="10"/>
  <c r="L68" i="10"/>
  <c r="K68" i="10"/>
  <c r="J68" i="10"/>
  <c r="I68" i="10"/>
  <c r="H68" i="10"/>
  <c r="R68" i="10" s="1"/>
  <c r="G68" i="10"/>
  <c r="F68" i="10"/>
  <c r="C68" i="10"/>
  <c r="B68" i="10"/>
  <c r="E68" i="10" s="1"/>
  <c r="S67" i="10"/>
  <c r="R67" i="10"/>
  <c r="Q67" i="10"/>
  <c r="P67" i="10"/>
  <c r="E67" i="10"/>
  <c r="U66" i="10"/>
  <c r="S66" i="10"/>
  <c r="R66" i="10"/>
  <c r="Q66" i="10"/>
  <c r="P66" i="10"/>
  <c r="E66" i="10"/>
  <c r="T66" i="10" s="1"/>
  <c r="S65" i="10"/>
  <c r="R65" i="10"/>
  <c r="Q65" i="10"/>
  <c r="P65" i="10"/>
  <c r="E65" i="10"/>
  <c r="U65" i="10" s="1"/>
  <c r="S64" i="10"/>
  <c r="R64" i="10"/>
  <c r="Q64" i="10"/>
  <c r="P64" i="10"/>
  <c r="E64" i="10"/>
  <c r="S63" i="10"/>
  <c r="R63" i="10"/>
  <c r="Q63" i="10"/>
  <c r="P63" i="10"/>
  <c r="E63" i="10"/>
  <c r="U63" i="10" s="1"/>
  <c r="O61" i="10"/>
  <c r="N61" i="10"/>
  <c r="M61" i="10"/>
  <c r="L61" i="10"/>
  <c r="K61" i="10"/>
  <c r="J61" i="10"/>
  <c r="I61" i="10"/>
  <c r="S61" i="10" s="1"/>
  <c r="H61" i="10"/>
  <c r="C61" i="10"/>
  <c r="B61" i="10"/>
  <c r="S60" i="10"/>
  <c r="R60" i="10"/>
  <c r="Q60" i="10"/>
  <c r="P60" i="10"/>
  <c r="E60" i="10"/>
  <c r="T60" i="10" s="1"/>
  <c r="S59" i="10"/>
  <c r="R59" i="10"/>
  <c r="Q59" i="10"/>
  <c r="P59" i="10"/>
  <c r="E59" i="10"/>
  <c r="S58" i="10"/>
  <c r="R58" i="10"/>
  <c r="Q58" i="10"/>
  <c r="P58" i="10"/>
  <c r="E58" i="10"/>
  <c r="S57" i="10"/>
  <c r="R57" i="10"/>
  <c r="Q57" i="10"/>
  <c r="P57" i="10"/>
  <c r="E57" i="10"/>
  <c r="T57" i="10" s="1"/>
  <c r="O55" i="10"/>
  <c r="N55" i="10"/>
  <c r="M55" i="10"/>
  <c r="L55" i="10"/>
  <c r="K55" i="10"/>
  <c r="J55" i="10"/>
  <c r="I55" i="10"/>
  <c r="S55" i="10" s="1"/>
  <c r="H55" i="10"/>
  <c r="G55" i="10"/>
  <c r="F55" i="10"/>
  <c r="C55" i="10"/>
  <c r="B55" i="10"/>
  <c r="E55" i="10" s="1"/>
  <c r="U54" i="10"/>
  <c r="S54" i="10"/>
  <c r="R54" i="10"/>
  <c r="Q54" i="10"/>
  <c r="P54" i="10"/>
  <c r="E54" i="10"/>
  <c r="T54" i="10" s="1"/>
  <c r="S53" i="10"/>
  <c r="R53" i="10"/>
  <c r="Q53" i="10"/>
  <c r="P53" i="10"/>
  <c r="E53" i="10"/>
  <c r="U53" i="10" s="1"/>
  <c r="S52" i="10"/>
  <c r="R52" i="10"/>
  <c r="Q52" i="10"/>
  <c r="P52" i="10"/>
  <c r="E52" i="10"/>
  <c r="S51" i="10"/>
  <c r="R51" i="10"/>
  <c r="Q51" i="10"/>
  <c r="P51" i="10"/>
  <c r="E51" i="10"/>
  <c r="T51" i="10" s="1"/>
  <c r="S50" i="10"/>
  <c r="R50" i="10"/>
  <c r="Q50" i="10"/>
  <c r="P50" i="10"/>
  <c r="E50" i="10"/>
  <c r="U50" i="10" s="1"/>
  <c r="U49" i="10"/>
  <c r="T49" i="10"/>
  <c r="S49" i="10"/>
  <c r="R49" i="10"/>
  <c r="Q49" i="10"/>
  <c r="P49" i="10"/>
  <c r="E49" i="10"/>
  <c r="S48" i="10"/>
  <c r="R48" i="10"/>
  <c r="Q48" i="10"/>
  <c r="P48" i="10"/>
  <c r="E48" i="10"/>
  <c r="S47" i="10"/>
  <c r="R47" i="10"/>
  <c r="Q47" i="10"/>
  <c r="P47" i="10"/>
  <c r="E47" i="10"/>
  <c r="U46" i="10"/>
  <c r="S46" i="10"/>
  <c r="R46" i="10"/>
  <c r="Q46" i="10"/>
  <c r="P46" i="10"/>
  <c r="E46" i="10"/>
  <c r="T46" i="10" s="1"/>
  <c r="S45" i="10"/>
  <c r="R45" i="10"/>
  <c r="Q45" i="10"/>
  <c r="P45" i="10"/>
  <c r="E45" i="10"/>
  <c r="T45" i="10" s="1"/>
  <c r="S44" i="10"/>
  <c r="R44" i="10"/>
  <c r="Q44" i="10"/>
  <c r="P44" i="10"/>
  <c r="E44" i="10"/>
  <c r="O42" i="10"/>
  <c r="N42" i="10"/>
  <c r="M42" i="10"/>
  <c r="L42" i="10"/>
  <c r="K42" i="10"/>
  <c r="J42" i="10"/>
  <c r="I42" i="10"/>
  <c r="S42" i="10" s="1"/>
  <c r="H42" i="10"/>
  <c r="R42" i="10" s="1"/>
  <c r="G42" i="10"/>
  <c r="F42" i="10"/>
  <c r="C42" i="10"/>
  <c r="B42" i="10"/>
  <c r="S41" i="10"/>
  <c r="R41" i="10"/>
  <c r="Q41" i="10"/>
  <c r="P41" i="10"/>
  <c r="E41" i="10"/>
  <c r="U40" i="10"/>
  <c r="S40" i="10"/>
  <c r="R40" i="10"/>
  <c r="Q40" i="10"/>
  <c r="P40" i="10"/>
  <c r="E40" i="10"/>
  <c r="T40" i="10" s="1"/>
  <c r="S39" i="10"/>
  <c r="R39" i="10"/>
  <c r="Q39" i="10"/>
  <c r="P39" i="10"/>
  <c r="E39" i="10"/>
  <c r="U38" i="10"/>
  <c r="T38" i="10"/>
  <c r="S38" i="10"/>
  <c r="R38" i="10"/>
  <c r="Q38" i="10"/>
  <c r="P38" i="10"/>
  <c r="E38" i="10"/>
  <c r="S37" i="10"/>
  <c r="R37" i="10"/>
  <c r="Q37" i="10"/>
  <c r="P37" i="10"/>
  <c r="E37" i="10"/>
  <c r="U37" i="10" s="1"/>
  <c r="O35" i="10"/>
  <c r="N35" i="10"/>
  <c r="M35" i="10"/>
  <c r="L35" i="10"/>
  <c r="K35" i="10"/>
  <c r="J35" i="10"/>
  <c r="I35" i="10"/>
  <c r="S35" i="10" s="1"/>
  <c r="H35" i="10"/>
  <c r="R35" i="10" s="1"/>
  <c r="G35" i="10"/>
  <c r="F35" i="10"/>
  <c r="C35" i="10"/>
  <c r="B35" i="10"/>
  <c r="S34" i="10"/>
  <c r="R34" i="10"/>
  <c r="Q34" i="10"/>
  <c r="P34" i="10"/>
  <c r="E34" i="10"/>
  <c r="T34" i="10" s="1"/>
  <c r="O32" i="10"/>
  <c r="N32" i="10"/>
  <c r="M32" i="10"/>
  <c r="L32" i="10"/>
  <c r="K32" i="10"/>
  <c r="J32" i="10"/>
  <c r="I32" i="10"/>
  <c r="S32" i="10" s="1"/>
  <c r="H32" i="10"/>
  <c r="G32" i="10"/>
  <c r="F32" i="10"/>
  <c r="C32" i="10"/>
  <c r="B32" i="10"/>
  <c r="U31" i="10"/>
  <c r="S31" i="10"/>
  <c r="R31" i="10"/>
  <c r="Q31" i="10"/>
  <c r="P31" i="10"/>
  <c r="E31" i="10"/>
  <c r="T31" i="10" s="1"/>
  <c r="S30" i="10"/>
  <c r="R30" i="10"/>
  <c r="Q30" i="10"/>
  <c r="P30" i="10"/>
  <c r="E30" i="10"/>
  <c r="S29" i="10"/>
  <c r="R29" i="10"/>
  <c r="Q29" i="10"/>
  <c r="P29" i="10"/>
  <c r="E29" i="10"/>
  <c r="T29" i="10" s="1"/>
  <c r="S28" i="10"/>
  <c r="R28" i="10"/>
  <c r="Q28" i="10"/>
  <c r="P28" i="10"/>
  <c r="E28" i="10"/>
  <c r="U28" i="10" s="1"/>
  <c r="O26" i="10"/>
  <c r="N26" i="10"/>
  <c r="M26" i="10"/>
  <c r="L26" i="10"/>
  <c r="K26" i="10"/>
  <c r="J26" i="10"/>
  <c r="I26" i="10"/>
  <c r="S26" i="10" s="1"/>
  <c r="H26" i="10"/>
  <c r="R26" i="10" s="1"/>
  <c r="G26" i="10"/>
  <c r="F26" i="10"/>
  <c r="C26" i="10"/>
  <c r="B26" i="10"/>
  <c r="S25" i="10"/>
  <c r="R25" i="10"/>
  <c r="Q25" i="10"/>
  <c r="P25" i="10"/>
  <c r="E25" i="10"/>
  <c r="U25" i="10" s="1"/>
  <c r="S24" i="10"/>
  <c r="R24" i="10"/>
  <c r="Q24" i="10"/>
  <c r="P24" i="10"/>
  <c r="E24" i="10"/>
  <c r="U23" i="10"/>
  <c r="S23" i="10"/>
  <c r="R23" i="10"/>
  <c r="Q23" i="10"/>
  <c r="P23" i="10"/>
  <c r="E23" i="10"/>
  <c r="T23" i="10" s="1"/>
  <c r="S22" i="10"/>
  <c r="R22" i="10"/>
  <c r="Q22" i="10"/>
  <c r="P22" i="10"/>
  <c r="E22" i="10"/>
  <c r="T22" i="10" s="1"/>
  <c r="T21" i="10"/>
  <c r="S21" i="10"/>
  <c r="R21" i="10"/>
  <c r="Q21" i="10"/>
  <c r="P21" i="10"/>
  <c r="E21" i="10"/>
  <c r="U21" i="10" s="1"/>
  <c r="U20" i="10"/>
  <c r="S20" i="10"/>
  <c r="R20" i="10"/>
  <c r="Q20" i="10"/>
  <c r="P20" i="10"/>
  <c r="E20" i="10"/>
  <c r="T20" i="10" s="1"/>
  <c r="T19" i="10"/>
  <c r="S19" i="10"/>
  <c r="R19" i="10"/>
  <c r="Q19" i="10"/>
  <c r="P19" i="10"/>
  <c r="E19" i="10"/>
  <c r="U19" i="10" s="1"/>
  <c r="O17" i="10"/>
  <c r="N17" i="10"/>
  <c r="M17" i="10"/>
  <c r="L17" i="10"/>
  <c r="K17" i="10"/>
  <c r="J17" i="10"/>
  <c r="I17" i="10"/>
  <c r="S17" i="10" s="1"/>
  <c r="H17" i="10"/>
  <c r="R17" i="10" s="1"/>
  <c r="G17" i="10"/>
  <c r="F17" i="10"/>
  <c r="C17" i="10"/>
  <c r="B17" i="10"/>
  <c r="T16" i="10"/>
  <c r="S16" i="10"/>
  <c r="R16" i="10"/>
  <c r="Q16" i="10"/>
  <c r="P16" i="10"/>
  <c r="E16" i="10"/>
  <c r="U16" i="10" s="1"/>
  <c r="S15" i="10"/>
  <c r="R15" i="10"/>
  <c r="Q15" i="10"/>
  <c r="P15" i="10"/>
  <c r="E15" i="10"/>
  <c r="U14" i="10"/>
  <c r="S14" i="10"/>
  <c r="R14" i="10"/>
  <c r="Q14" i="10"/>
  <c r="P14" i="10"/>
  <c r="E14" i="10"/>
  <c r="T14" i="10" s="1"/>
  <c r="S13" i="10"/>
  <c r="R13" i="10"/>
  <c r="Q13" i="10"/>
  <c r="P13" i="10"/>
  <c r="E13" i="10"/>
  <c r="U13" i="10" s="1"/>
  <c r="S12" i="10"/>
  <c r="R12" i="10"/>
  <c r="Q12" i="10"/>
  <c r="P12" i="10"/>
  <c r="E12" i="10"/>
  <c r="T12" i="10" s="1"/>
  <c r="S11" i="10"/>
  <c r="R11" i="10"/>
  <c r="Q11" i="10"/>
  <c r="P11" i="10"/>
  <c r="E11" i="10"/>
  <c r="S10" i="10"/>
  <c r="R10" i="10"/>
  <c r="Q10" i="10"/>
  <c r="P10" i="10"/>
  <c r="E10" i="10"/>
  <c r="T10" i="10" s="1"/>
  <c r="U9" i="10"/>
  <c r="T9" i="10"/>
  <c r="S9" i="10"/>
  <c r="R9" i="10"/>
  <c r="Q9" i="10"/>
  <c r="P9" i="10"/>
  <c r="E9" i="10"/>
  <c r="T96" i="9"/>
  <c r="S96" i="9"/>
  <c r="R96" i="9"/>
  <c r="Q96" i="9"/>
  <c r="P96" i="9"/>
  <c r="E96" i="9"/>
  <c r="U96" i="9" s="1"/>
  <c r="S95" i="9"/>
  <c r="R95" i="9"/>
  <c r="Q95" i="9"/>
  <c r="P95" i="9"/>
  <c r="E95" i="9"/>
  <c r="T95" i="9" s="1"/>
  <c r="S94" i="9"/>
  <c r="R94" i="9"/>
  <c r="Q94" i="9"/>
  <c r="P94" i="9"/>
  <c r="E94" i="9"/>
  <c r="T94" i="9" s="1"/>
  <c r="U93" i="9"/>
  <c r="T93" i="9"/>
  <c r="S93" i="9"/>
  <c r="R93" i="9"/>
  <c r="Q93" i="9"/>
  <c r="P93" i="9"/>
  <c r="E93" i="9"/>
  <c r="S92" i="9"/>
  <c r="R92" i="9"/>
  <c r="Q92" i="9"/>
  <c r="P92" i="9"/>
  <c r="E92" i="9"/>
  <c r="U92" i="9" s="1"/>
  <c r="U91" i="9"/>
  <c r="T91" i="9"/>
  <c r="S91" i="9"/>
  <c r="R91" i="9"/>
  <c r="Q91" i="9"/>
  <c r="P91" i="9"/>
  <c r="E91" i="9"/>
  <c r="S90" i="9"/>
  <c r="R90" i="9"/>
  <c r="Q90" i="9"/>
  <c r="P90" i="9"/>
  <c r="E90" i="9"/>
  <c r="U89" i="9"/>
  <c r="T89" i="9"/>
  <c r="S89" i="9"/>
  <c r="R89" i="9"/>
  <c r="Q89" i="9"/>
  <c r="P89" i="9"/>
  <c r="E89" i="9"/>
  <c r="S88" i="9"/>
  <c r="R88" i="9"/>
  <c r="Q88" i="9"/>
  <c r="P88" i="9"/>
  <c r="P87" i="9" s="1"/>
  <c r="E88" i="9"/>
  <c r="O75" i="9"/>
  <c r="N75" i="9"/>
  <c r="M75" i="9"/>
  <c r="L75" i="9"/>
  <c r="K75" i="9"/>
  <c r="J75" i="9"/>
  <c r="I75" i="9"/>
  <c r="H75" i="9"/>
  <c r="R75" i="9" s="1"/>
  <c r="G75" i="9"/>
  <c r="F75" i="9"/>
  <c r="C75" i="9"/>
  <c r="B75" i="9"/>
  <c r="O74" i="9"/>
  <c r="N74" i="9"/>
  <c r="M74" i="9"/>
  <c r="L74" i="9"/>
  <c r="K74" i="9"/>
  <c r="J74" i="9"/>
  <c r="I74" i="9"/>
  <c r="Q74" i="9" s="1"/>
  <c r="H74" i="9"/>
  <c r="R74" i="9" s="1"/>
  <c r="G74" i="9"/>
  <c r="F74" i="9"/>
  <c r="C74" i="9"/>
  <c r="E74" i="9" s="1"/>
  <c r="B74" i="9"/>
  <c r="O73" i="9"/>
  <c r="N73" i="9"/>
  <c r="M73" i="9"/>
  <c r="L73" i="9"/>
  <c r="K73" i="9"/>
  <c r="J73" i="9"/>
  <c r="I73" i="9"/>
  <c r="S73" i="9" s="1"/>
  <c r="H73" i="9"/>
  <c r="R73" i="9" s="1"/>
  <c r="G73" i="9"/>
  <c r="F73" i="9"/>
  <c r="E73" i="9"/>
  <c r="C73" i="9"/>
  <c r="B73" i="9"/>
  <c r="S72" i="9"/>
  <c r="R72" i="9"/>
  <c r="Q72" i="9"/>
  <c r="P72" i="9"/>
  <c r="E72" i="9"/>
  <c r="S71" i="9"/>
  <c r="R71" i="9"/>
  <c r="Q71" i="9"/>
  <c r="P71" i="9"/>
  <c r="E71" i="9"/>
  <c r="O69" i="9"/>
  <c r="N69" i="9"/>
  <c r="M69" i="9"/>
  <c r="L69" i="9"/>
  <c r="K69" i="9"/>
  <c r="J69" i="9"/>
  <c r="I69" i="9"/>
  <c r="H69" i="9"/>
  <c r="R69" i="9" s="1"/>
  <c r="G69" i="9"/>
  <c r="F69" i="9"/>
  <c r="C69" i="9"/>
  <c r="B69" i="9"/>
  <c r="O68" i="9"/>
  <c r="N68" i="9"/>
  <c r="M68" i="9"/>
  <c r="L68" i="9"/>
  <c r="K68" i="9"/>
  <c r="J68" i="9"/>
  <c r="I68" i="9"/>
  <c r="S68" i="9" s="1"/>
  <c r="H68" i="9"/>
  <c r="R68" i="9" s="1"/>
  <c r="G68" i="9"/>
  <c r="F68" i="9"/>
  <c r="C68" i="9"/>
  <c r="B68" i="9"/>
  <c r="U67" i="9"/>
  <c r="S67" i="9"/>
  <c r="R67" i="9"/>
  <c r="Q67" i="9"/>
  <c r="P67" i="9"/>
  <c r="E67" i="9"/>
  <c r="T67" i="9" s="1"/>
  <c r="S66" i="9"/>
  <c r="R66" i="9"/>
  <c r="Q66" i="9"/>
  <c r="P66" i="9"/>
  <c r="E66" i="9"/>
  <c r="U66" i="9" s="1"/>
  <c r="S65" i="9"/>
  <c r="R65" i="9"/>
  <c r="Q65" i="9"/>
  <c r="P65" i="9"/>
  <c r="E65" i="9"/>
  <c r="T65" i="9" s="1"/>
  <c r="U64" i="9"/>
  <c r="S64" i="9"/>
  <c r="R64" i="9"/>
  <c r="Q64" i="9"/>
  <c r="P64" i="9"/>
  <c r="E64" i="9"/>
  <c r="T64" i="9" s="1"/>
  <c r="S63" i="9"/>
  <c r="R63" i="9"/>
  <c r="Q63" i="9"/>
  <c r="P63" i="9"/>
  <c r="E63" i="9"/>
  <c r="U63" i="9" s="1"/>
  <c r="O61" i="9"/>
  <c r="N61" i="9"/>
  <c r="M61" i="9"/>
  <c r="L61" i="9"/>
  <c r="K61" i="9"/>
  <c r="J61" i="9"/>
  <c r="I61" i="9"/>
  <c r="S61" i="9" s="1"/>
  <c r="H61" i="9"/>
  <c r="C61" i="9"/>
  <c r="B61" i="9"/>
  <c r="S60" i="9"/>
  <c r="R60" i="9"/>
  <c r="Q60" i="9"/>
  <c r="P60" i="9"/>
  <c r="E60" i="9"/>
  <c r="T60" i="9" s="1"/>
  <c r="U59" i="9"/>
  <c r="T59" i="9"/>
  <c r="S59" i="9"/>
  <c r="R59" i="9"/>
  <c r="Q59" i="9"/>
  <c r="P59" i="9"/>
  <c r="E59" i="9"/>
  <c r="U58" i="9"/>
  <c r="S58" i="9"/>
  <c r="R58" i="9"/>
  <c r="Q58" i="9"/>
  <c r="P58" i="9"/>
  <c r="E58" i="9"/>
  <c r="T58" i="9" s="1"/>
  <c r="S57" i="9"/>
  <c r="R57" i="9"/>
  <c r="Q57" i="9"/>
  <c r="P57" i="9"/>
  <c r="E57" i="9"/>
  <c r="U57" i="9" s="1"/>
  <c r="O55" i="9"/>
  <c r="N55" i="9"/>
  <c r="M55" i="9"/>
  <c r="L55" i="9"/>
  <c r="K55" i="9"/>
  <c r="J55" i="9"/>
  <c r="I55" i="9"/>
  <c r="H55" i="9"/>
  <c r="R55" i="9" s="1"/>
  <c r="G55" i="9"/>
  <c r="F55" i="9"/>
  <c r="C55" i="9"/>
  <c r="B55" i="9"/>
  <c r="S54" i="9"/>
  <c r="R54" i="9"/>
  <c r="Q54" i="9"/>
  <c r="P54" i="9"/>
  <c r="E54" i="9"/>
  <c r="U54" i="9" s="1"/>
  <c r="S53" i="9"/>
  <c r="R53" i="9"/>
  <c r="Q53" i="9"/>
  <c r="P53" i="9"/>
  <c r="E53" i="9"/>
  <c r="T53" i="9" s="1"/>
  <c r="S52" i="9"/>
  <c r="R52" i="9"/>
  <c r="Q52" i="9"/>
  <c r="P52" i="9"/>
  <c r="E52" i="9"/>
  <c r="T52" i="9" s="1"/>
  <c r="S51" i="9"/>
  <c r="R51" i="9"/>
  <c r="Q51" i="9"/>
  <c r="P51" i="9"/>
  <c r="E51" i="9"/>
  <c r="U51" i="9" s="1"/>
  <c r="S50" i="9"/>
  <c r="R50" i="9"/>
  <c r="Q50" i="9"/>
  <c r="P50" i="9"/>
  <c r="E50" i="9"/>
  <c r="U50" i="9" s="1"/>
  <c r="S49" i="9"/>
  <c r="R49" i="9"/>
  <c r="Q49" i="9"/>
  <c r="P49" i="9"/>
  <c r="E49" i="9"/>
  <c r="T49" i="9" s="1"/>
  <c r="S48" i="9"/>
  <c r="R48" i="9"/>
  <c r="Q48" i="9"/>
  <c r="P48" i="9"/>
  <c r="E48" i="9"/>
  <c r="U48" i="9" s="1"/>
  <c r="S47" i="9"/>
  <c r="R47" i="9"/>
  <c r="Q47" i="9"/>
  <c r="P47" i="9"/>
  <c r="E47" i="9"/>
  <c r="T47" i="9" s="1"/>
  <c r="S46" i="9"/>
  <c r="R46" i="9"/>
  <c r="Q46" i="9"/>
  <c r="P46" i="9"/>
  <c r="E46" i="9"/>
  <c r="U46" i="9" s="1"/>
  <c r="S45" i="9"/>
  <c r="R45" i="9"/>
  <c r="Q45" i="9"/>
  <c r="P45" i="9"/>
  <c r="E45" i="9"/>
  <c r="U45" i="9" s="1"/>
  <c r="U44" i="9"/>
  <c r="S44" i="9"/>
  <c r="R44" i="9"/>
  <c r="Q44" i="9"/>
  <c r="P44" i="9"/>
  <c r="E44" i="9"/>
  <c r="T44" i="9" s="1"/>
  <c r="O42" i="9"/>
  <c r="N42" i="9"/>
  <c r="M42" i="9"/>
  <c r="L42" i="9"/>
  <c r="K42" i="9"/>
  <c r="J42" i="9"/>
  <c r="I42" i="9"/>
  <c r="H42" i="9"/>
  <c r="G42" i="9"/>
  <c r="F42" i="9"/>
  <c r="C42" i="9"/>
  <c r="B42" i="9"/>
  <c r="S41" i="9"/>
  <c r="R41" i="9"/>
  <c r="Q41" i="9"/>
  <c r="P41" i="9"/>
  <c r="E41" i="9"/>
  <c r="S40" i="9"/>
  <c r="R40" i="9"/>
  <c r="Q40" i="9"/>
  <c r="P40" i="9"/>
  <c r="E40" i="9"/>
  <c r="U40" i="9" s="1"/>
  <c r="S39" i="9"/>
  <c r="R39" i="9"/>
  <c r="Q39" i="9"/>
  <c r="P39" i="9"/>
  <c r="E39" i="9"/>
  <c r="U39" i="9" s="1"/>
  <c r="U38" i="9"/>
  <c r="S38" i="9"/>
  <c r="R38" i="9"/>
  <c r="Q38" i="9"/>
  <c r="P38" i="9"/>
  <c r="E38" i="9"/>
  <c r="S37" i="9"/>
  <c r="R37" i="9"/>
  <c r="Q37" i="9"/>
  <c r="P37" i="9"/>
  <c r="E37" i="9"/>
  <c r="O35" i="9"/>
  <c r="N35" i="9"/>
  <c r="M35" i="9"/>
  <c r="L35" i="9"/>
  <c r="K35" i="9"/>
  <c r="J35" i="9"/>
  <c r="I35" i="9"/>
  <c r="S35" i="9" s="1"/>
  <c r="H35" i="9"/>
  <c r="R35" i="9" s="1"/>
  <c r="G35" i="9"/>
  <c r="F35" i="9"/>
  <c r="C35" i="9"/>
  <c r="B35" i="9"/>
  <c r="E35" i="9" s="1"/>
  <c r="S34" i="9"/>
  <c r="R34" i="9"/>
  <c r="Q34" i="9"/>
  <c r="P34" i="9"/>
  <c r="E34" i="9"/>
  <c r="T34" i="9" s="1"/>
  <c r="O32" i="9"/>
  <c r="N32" i="9"/>
  <c r="M32" i="9"/>
  <c r="L32" i="9"/>
  <c r="K32" i="9"/>
  <c r="J32" i="9"/>
  <c r="I32" i="9"/>
  <c r="S32" i="9" s="1"/>
  <c r="H32" i="9"/>
  <c r="R32" i="9" s="1"/>
  <c r="G32" i="9"/>
  <c r="F32" i="9"/>
  <c r="C32" i="9"/>
  <c r="B32" i="9"/>
  <c r="E32" i="9" s="1"/>
  <c r="U31" i="9"/>
  <c r="T31" i="9"/>
  <c r="S31" i="9"/>
  <c r="R31" i="9"/>
  <c r="Q31" i="9"/>
  <c r="P31" i="9"/>
  <c r="E31" i="9"/>
  <c r="S30" i="9"/>
  <c r="R30" i="9"/>
  <c r="Q30" i="9"/>
  <c r="P30" i="9"/>
  <c r="E30" i="9"/>
  <c r="T30" i="9" s="1"/>
  <c r="S29" i="9"/>
  <c r="R29" i="9"/>
  <c r="Q29" i="9"/>
  <c r="P29" i="9"/>
  <c r="E29" i="9"/>
  <c r="U29" i="9" s="1"/>
  <c r="S28" i="9"/>
  <c r="R28" i="9"/>
  <c r="Q28" i="9"/>
  <c r="P28" i="9"/>
  <c r="E28" i="9"/>
  <c r="T28" i="9" s="1"/>
  <c r="S26" i="9"/>
  <c r="O26" i="9"/>
  <c r="N26" i="9"/>
  <c r="M26" i="9"/>
  <c r="L26" i="9"/>
  <c r="K26" i="9"/>
  <c r="J26" i="9"/>
  <c r="I26" i="9"/>
  <c r="H26" i="9"/>
  <c r="G26" i="9"/>
  <c r="F26" i="9"/>
  <c r="C26" i="9"/>
  <c r="B26" i="9"/>
  <c r="E26" i="9" s="1"/>
  <c r="S25" i="9"/>
  <c r="R25" i="9"/>
  <c r="Q25" i="9"/>
  <c r="P25" i="9"/>
  <c r="E25" i="9"/>
  <c r="T25" i="9" s="1"/>
  <c r="U24" i="9"/>
  <c r="S24" i="9"/>
  <c r="R24" i="9"/>
  <c r="Q24" i="9"/>
  <c r="P24" i="9"/>
  <c r="E24" i="9"/>
  <c r="T24" i="9" s="1"/>
  <c r="T23" i="9"/>
  <c r="S23" i="9"/>
  <c r="R23" i="9"/>
  <c r="Q23" i="9"/>
  <c r="P23" i="9"/>
  <c r="E23" i="9"/>
  <c r="U23" i="9" s="1"/>
  <c r="U22" i="9"/>
  <c r="T22" i="9"/>
  <c r="S22" i="9"/>
  <c r="R22" i="9"/>
  <c r="Q22" i="9"/>
  <c r="P22" i="9"/>
  <c r="E22" i="9"/>
  <c r="S21" i="9"/>
  <c r="R21" i="9"/>
  <c r="Q21" i="9"/>
  <c r="P21" i="9"/>
  <c r="E21" i="9"/>
  <c r="T21" i="9" s="1"/>
  <c r="U20" i="9"/>
  <c r="T20" i="9"/>
  <c r="S20" i="9"/>
  <c r="R20" i="9"/>
  <c r="Q20" i="9"/>
  <c r="P20" i="9"/>
  <c r="E20" i="9"/>
  <c r="S19" i="9"/>
  <c r="R19" i="9"/>
  <c r="Q19" i="9"/>
  <c r="P19" i="9"/>
  <c r="E19" i="9"/>
  <c r="O17" i="9"/>
  <c r="N17" i="9"/>
  <c r="M17" i="9"/>
  <c r="L17" i="9"/>
  <c r="K17" i="9"/>
  <c r="J17" i="9"/>
  <c r="I17" i="9"/>
  <c r="S17" i="9" s="1"/>
  <c r="H17" i="9"/>
  <c r="R17" i="9" s="1"/>
  <c r="G17" i="9"/>
  <c r="F17" i="9"/>
  <c r="E17" i="9"/>
  <c r="C17" i="9"/>
  <c r="B17" i="9"/>
  <c r="S16" i="9"/>
  <c r="R16" i="9"/>
  <c r="Q16" i="9"/>
  <c r="U16" i="9" s="1"/>
  <c r="P16" i="9"/>
  <c r="E16" i="9"/>
  <c r="S15" i="9"/>
  <c r="R15" i="9"/>
  <c r="Q15" i="9"/>
  <c r="P15" i="9"/>
  <c r="E15" i="9"/>
  <c r="S14" i="9"/>
  <c r="R14" i="9"/>
  <c r="Q14" i="9"/>
  <c r="P14" i="9"/>
  <c r="E14" i="9"/>
  <c r="T14" i="9" s="1"/>
  <c r="U13" i="9"/>
  <c r="S13" i="9"/>
  <c r="R13" i="9"/>
  <c r="Q13" i="9"/>
  <c r="P13" i="9"/>
  <c r="E13" i="9"/>
  <c r="T13" i="9" s="1"/>
  <c r="T12" i="9"/>
  <c r="S12" i="9"/>
  <c r="R12" i="9"/>
  <c r="Q12" i="9"/>
  <c r="P12" i="9"/>
  <c r="E12" i="9"/>
  <c r="U12" i="9" s="1"/>
  <c r="U11" i="9"/>
  <c r="T11" i="9"/>
  <c r="S11" i="9"/>
  <c r="R11" i="9"/>
  <c r="Q11" i="9"/>
  <c r="P11" i="9"/>
  <c r="E11" i="9"/>
  <c r="S10" i="9"/>
  <c r="R10" i="9"/>
  <c r="Q10" i="9"/>
  <c r="P10" i="9"/>
  <c r="E10" i="9"/>
  <c r="U9" i="9"/>
  <c r="T9" i="9"/>
  <c r="S9" i="9"/>
  <c r="R9" i="9"/>
  <c r="Q9" i="9"/>
  <c r="P9" i="9"/>
  <c r="E9" i="9"/>
  <c r="S96" i="8"/>
  <c r="R96" i="8"/>
  <c r="Q96" i="8"/>
  <c r="P96" i="8"/>
  <c r="E96" i="8"/>
  <c r="S95" i="8"/>
  <c r="R95" i="8"/>
  <c r="Q95" i="8"/>
  <c r="P95" i="8"/>
  <c r="E95" i="8"/>
  <c r="U95" i="8" s="1"/>
  <c r="S94" i="8"/>
  <c r="R94" i="8"/>
  <c r="Q94" i="8"/>
  <c r="P94" i="8"/>
  <c r="E94" i="8"/>
  <c r="T94" i="8" s="1"/>
  <c r="U93" i="8"/>
  <c r="S93" i="8"/>
  <c r="R93" i="8"/>
  <c r="Q93" i="8"/>
  <c r="P93" i="8"/>
  <c r="E93" i="8"/>
  <c r="T93" i="8" s="1"/>
  <c r="S92" i="8"/>
  <c r="R92" i="8"/>
  <c r="Q92" i="8"/>
  <c r="P92" i="8"/>
  <c r="E92" i="8"/>
  <c r="T91" i="8"/>
  <c r="S91" i="8"/>
  <c r="R91" i="8"/>
  <c r="Q91" i="8"/>
  <c r="P91" i="8"/>
  <c r="E91" i="8"/>
  <c r="U91" i="8" s="1"/>
  <c r="U90" i="8"/>
  <c r="S90" i="8"/>
  <c r="R90" i="8"/>
  <c r="Q90" i="8"/>
  <c r="P90" i="8"/>
  <c r="E90" i="8"/>
  <c r="T90" i="8" s="1"/>
  <c r="S89" i="8"/>
  <c r="R89" i="8"/>
  <c r="Q89" i="8"/>
  <c r="P89" i="8"/>
  <c r="E89" i="8"/>
  <c r="T89" i="8" s="1"/>
  <c r="U88" i="8"/>
  <c r="S88" i="8"/>
  <c r="R88" i="8"/>
  <c r="Q88" i="8"/>
  <c r="P88" i="8"/>
  <c r="E88" i="8"/>
  <c r="O75" i="8"/>
  <c r="N75" i="8"/>
  <c r="M75" i="8"/>
  <c r="L75" i="8"/>
  <c r="K75" i="8"/>
  <c r="J75" i="8"/>
  <c r="I75" i="8"/>
  <c r="S75" i="8" s="1"/>
  <c r="H75" i="8"/>
  <c r="R75" i="8" s="1"/>
  <c r="G75" i="8"/>
  <c r="F75" i="8"/>
  <c r="C75" i="8"/>
  <c r="B75" i="8"/>
  <c r="O74" i="8"/>
  <c r="N74" i="8"/>
  <c r="M74" i="8"/>
  <c r="L74" i="8"/>
  <c r="K74" i="8"/>
  <c r="J74" i="8"/>
  <c r="I74" i="8"/>
  <c r="S74" i="8" s="1"/>
  <c r="H74" i="8"/>
  <c r="R74" i="8" s="1"/>
  <c r="G74" i="8"/>
  <c r="F74" i="8"/>
  <c r="C74" i="8"/>
  <c r="B74" i="8"/>
  <c r="E74" i="8" s="1"/>
  <c r="O73" i="8"/>
  <c r="N73" i="8"/>
  <c r="M73" i="8"/>
  <c r="L73" i="8"/>
  <c r="K73" i="8"/>
  <c r="J73" i="8"/>
  <c r="I73" i="8"/>
  <c r="S73" i="8" s="1"/>
  <c r="H73" i="8"/>
  <c r="R73" i="8" s="1"/>
  <c r="G73" i="8"/>
  <c r="F73" i="8"/>
  <c r="C73" i="8"/>
  <c r="B73" i="8"/>
  <c r="E73" i="8" s="1"/>
  <c r="S72" i="8"/>
  <c r="R72" i="8"/>
  <c r="Q72" i="8"/>
  <c r="P72" i="8"/>
  <c r="E72" i="8"/>
  <c r="S71" i="8"/>
  <c r="R71" i="8"/>
  <c r="Q71" i="8"/>
  <c r="P71" i="8"/>
  <c r="E71" i="8"/>
  <c r="O69" i="8"/>
  <c r="N69" i="8"/>
  <c r="M69" i="8"/>
  <c r="L69" i="8"/>
  <c r="K69" i="8"/>
  <c r="J69" i="8"/>
  <c r="I69" i="8"/>
  <c r="S69" i="8" s="1"/>
  <c r="H69" i="8"/>
  <c r="R69" i="8" s="1"/>
  <c r="G69" i="8"/>
  <c r="F69" i="8"/>
  <c r="C69" i="8"/>
  <c r="B69" i="8"/>
  <c r="O68" i="8"/>
  <c r="N68" i="8"/>
  <c r="M68" i="8"/>
  <c r="L68" i="8"/>
  <c r="K68" i="8"/>
  <c r="J68" i="8"/>
  <c r="I68" i="8"/>
  <c r="S68" i="8" s="1"/>
  <c r="H68" i="8"/>
  <c r="R68" i="8" s="1"/>
  <c r="G68" i="8"/>
  <c r="F68" i="8"/>
  <c r="C68" i="8"/>
  <c r="B68" i="8"/>
  <c r="U67" i="8"/>
  <c r="S67" i="8"/>
  <c r="R67" i="8"/>
  <c r="Q67" i="8"/>
  <c r="P67" i="8"/>
  <c r="E67" i="8"/>
  <c r="T67" i="8" s="1"/>
  <c r="S66" i="8"/>
  <c r="R66" i="8"/>
  <c r="Q66" i="8"/>
  <c r="P66" i="8"/>
  <c r="E66" i="8"/>
  <c r="S65" i="8"/>
  <c r="R65" i="8"/>
  <c r="Q65" i="8"/>
  <c r="P65" i="8"/>
  <c r="E65" i="8"/>
  <c r="T65" i="8" s="1"/>
  <c r="S64" i="8"/>
  <c r="R64" i="8"/>
  <c r="Q64" i="8"/>
  <c r="P64" i="8"/>
  <c r="E64" i="8"/>
  <c r="U64" i="8" s="1"/>
  <c r="S63" i="8"/>
  <c r="R63" i="8"/>
  <c r="Q63" i="8"/>
  <c r="P63" i="8"/>
  <c r="E63" i="8"/>
  <c r="U63" i="8" s="1"/>
  <c r="O61" i="8"/>
  <c r="N61" i="8"/>
  <c r="M61" i="8"/>
  <c r="L61" i="8"/>
  <c r="K61" i="8"/>
  <c r="J61" i="8"/>
  <c r="I61" i="8"/>
  <c r="S61" i="8" s="1"/>
  <c r="H61" i="8"/>
  <c r="C61" i="8"/>
  <c r="B61" i="8"/>
  <c r="E61" i="8" s="1"/>
  <c r="S60" i="8"/>
  <c r="R60" i="8"/>
  <c r="Q60" i="8"/>
  <c r="P60" i="8"/>
  <c r="E60" i="8"/>
  <c r="U60" i="8" s="1"/>
  <c r="U59" i="8"/>
  <c r="S59" i="8"/>
  <c r="R59" i="8"/>
  <c r="Q59" i="8"/>
  <c r="P59" i="8"/>
  <c r="E59" i="8"/>
  <c r="T59" i="8" s="1"/>
  <c r="S58" i="8"/>
  <c r="R58" i="8"/>
  <c r="Q58" i="8"/>
  <c r="P58" i="8"/>
  <c r="E58" i="8"/>
  <c r="T58" i="8" s="1"/>
  <c r="S57" i="8"/>
  <c r="R57" i="8"/>
  <c r="Q57" i="8"/>
  <c r="P57" i="8"/>
  <c r="E57" i="8"/>
  <c r="U57" i="8" s="1"/>
  <c r="O55" i="8"/>
  <c r="N55" i="8"/>
  <c r="M55" i="8"/>
  <c r="L55" i="8"/>
  <c r="K55" i="8"/>
  <c r="J55" i="8"/>
  <c r="I55" i="8"/>
  <c r="S55" i="8" s="1"/>
  <c r="H55" i="8"/>
  <c r="R55" i="8" s="1"/>
  <c r="G55" i="8"/>
  <c r="F55" i="8"/>
  <c r="C55" i="8"/>
  <c r="B55" i="8"/>
  <c r="E55" i="8" s="1"/>
  <c r="S54" i="8"/>
  <c r="R54" i="8"/>
  <c r="Q54" i="8"/>
  <c r="P54" i="8"/>
  <c r="E54" i="8"/>
  <c r="S53" i="8"/>
  <c r="R53" i="8"/>
  <c r="Q53" i="8"/>
  <c r="P53" i="8"/>
  <c r="E53" i="8"/>
  <c r="T53" i="8" s="1"/>
  <c r="S52" i="8"/>
  <c r="R52" i="8"/>
  <c r="Q52" i="8"/>
  <c r="P52" i="8"/>
  <c r="E52" i="8"/>
  <c r="U52" i="8" s="1"/>
  <c r="S51" i="8"/>
  <c r="R51" i="8"/>
  <c r="Q51" i="8"/>
  <c r="P51" i="8"/>
  <c r="E51" i="8"/>
  <c r="T51" i="8" s="1"/>
  <c r="S50" i="8"/>
  <c r="R50" i="8"/>
  <c r="Q50" i="8"/>
  <c r="P50" i="8"/>
  <c r="E50" i="8"/>
  <c r="T50" i="8" s="1"/>
  <c r="U49" i="8"/>
  <c r="S49" i="8"/>
  <c r="R49" i="8"/>
  <c r="Q49" i="8"/>
  <c r="P49" i="8"/>
  <c r="E49" i="8"/>
  <c r="T49" i="8" s="1"/>
  <c r="S48" i="8"/>
  <c r="R48" i="8"/>
  <c r="Q48" i="8"/>
  <c r="P48" i="8"/>
  <c r="E48" i="8"/>
  <c r="U47" i="8"/>
  <c r="S47" i="8"/>
  <c r="R47" i="8"/>
  <c r="Q47" i="8"/>
  <c r="P47" i="8"/>
  <c r="E47" i="8"/>
  <c r="T47" i="8" s="1"/>
  <c r="S46" i="8"/>
  <c r="R46" i="8"/>
  <c r="Q46" i="8"/>
  <c r="P46" i="8"/>
  <c r="E46" i="8"/>
  <c r="S45" i="8"/>
  <c r="R45" i="8"/>
  <c r="Q45" i="8"/>
  <c r="P45" i="8"/>
  <c r="E45" i="8"/>
  <c r="U45" i="8" s="1"/>
  <c r="S44" i="8"/>
  <c r="R44" i="8"/>
  <c r="Q44" i="8"/>
  <c r="P44" i="8"/>
  <c r="E44" i="8"/>
  <c r="U44" i="8" s="1"/>
  <c r="O42" i="8"/>
  <c r="N42" i="8"/>
  <c r="M42" i="8"/>
  <c r="L42" i="8"/>
  <c r="K42" i="8"/>
  <c r="J42" i="8"/>
  <c r="I42" i="8"/>
  <c r="H42" i="8"/>
  <c r="G42" i="8"/>
  <c r="F42" i="8"/>
  <c r="C42" i="8"/>
  <c r="B42" i="8"/>
  <c r="S41" i="8"/>
  <c r="R41" i="8"/>
  <c r="Q41" i="8"/>
  <c r="P41" i="8"/>
  <c r="E41" i="8"/>
  <c r="U41" i="8" s="1"/>
  <c r="S40" i="8"/>
  <c r="R40" i="8"/>
  <c r="Q40" i="8"/>
  <c r="P40" i="8"/>
  <c r="E40" i="8"/>
  <c r="S39" i="8"/>
  <c r="R39" i="8"/>
  <c r="Q39" i="8"/>
  <c r="P39" i="8"/>
  <c r="E39" i="8"/>
  <c r="T39" i="8" s="1"/>
  <c r="U38" i="8"/>
  <c r="T38" i="8"/>
  <c r="S38" i="8"/>
  <c r="R38" i="8"/>
  <c r="Q38" i="8"/>
  <c r="P38" i="8"/>
  <c r="E38" i="8"/>
  <c r="S37" i="8"/>
  <c r="R37" i="8"/>
  <c r="Q37" i="8"/>
  <c r="P37" i="8"/>
  <c r="E37" i="8"/>
  <c r="T37" i="8" s="1"/>
  <c r="O35" i="8"/>
  <c r="N35" i="8"/>
  <c r="M35" i="8"/>
  <c r="L35" i="8"/>
  <c r="K35" i="8"/>
  <c r="J35" i="8"/>
  <c r="I35" i="8"/>
  <c r="S35" i="8" s="1"/>
  <c r="H35" i="8"/>
  <c r="R35" i="8" s="1"/>
  <c r="G35" i="8"/>
  <c r="F35" i="8"/>
  <c r="C35" i="8"/>
  <c r="B35" i="8"/>
  <c r="E35" i="8" s="1"/>
  <c r="T34" i="8"/>
  <c r="S34" i="8"/>
  <c r="R34" i="8"/>
  <c r="Q34" i="8"/>
  <c r="P34" i="8"/>
  <c r="E34" i="8"/>
  <c r="U34" i="8" s="1"/>
  <c r="O32" i="8"/>
  <c r="N32" i="8"/>
  <c r="M32" i="8"/>
  <c r="L32" i="8"/>
  <c r="K32" i="8"/>
  <c r="J32" i="8"/>
  <c r="I32" i="8"/>
  <c r="S32" i="8" s="1"/>
  <c r="H32" i="8"/>
  <c r="R32" i="8" s="1"/>
  <c r="G32" i="8"/>
  <c r="F32" i="8"/>
  <c r="C32" i="8"/>
  <c r="B32" i="8"/>
  <c r="E32" i="8" s="1"/>
  <c r="T31" i="8"/>
  <c r="S31" i="8"/>
  <c r="R31" i="8"/>
  <c r="Q31" i="8"/>
  <c r="U31" i="8" s="1"/>
  <c r="P31" i="8"/>
  <c r="E31" i="8"/>
  <c r="S30" i="8"/>
  <c r="R30" i="8"/>
  <c r="Q30" i="8"/>
  <c r="P30" i="8"/>
  <c r="E30" i="8"/>
  <c r="T30" i="8" s="1"/>
  <c r="S29" i="8"/>
  <c r="R29" i="8"/>
  <c r="Q29" i="8"/>
  <c r="P29" i="8"/>
  <c r="E29" i="8"/>
  <c r="U29" i="8" s="1"/>
  <c r="S28" i="8"/>
  <c r="R28" i="8"/>
  <c r="Q28" i="8"/>
  <c r="P28" i="8"/>
  <c r="E28" i="8"/>
  <c r="O26" i="8"/>
  <c r="N26" i="8"/>
  <c r="M26" i="8"/>
  <c r="L26" i="8"/>
  <c r="K26" i="8"/>
  <c r="J26" i="8"/>
  <c r="I26" i="8"/>
  <c r="H26" i="8"/>
  <c r="R26" i="8" s="1"/>
  <c r="G26" i="8"/>
  <c r="F26" i="8"/>
  <c r="C26" i="8"/>
  <c r="B26" i="8"/>
  <c r="E26" i="8" s="1"/>
  <c r="U25" i="8"/>
  <c r="S25" i="8"/>
  <c r="R25" i="8"/>
  <c r="Q25" i="8"/>
  <c r="P25" i="8"/>
  <c r="E25" i="8"/>
  <c r="T25" i="8" s="1"/>
  <c r="S24" i="8"/>
  <c r="R24" i="8"/>
  <c r="Q24" i="8"/>
  <c r="P24" i="8"/>
  <c r="E24" i="8"/>
  <c r="U24" i="8" s="1"/>
  <c r="S23" i="8"/>
  <c r="R23" i="8"/>
  <c r="Q23" i="8"/>
  <c r="P23" i="8"/>
  <c r="E23" i="8"/>
  <c r="T23" i="8" s="1"/>
  <c r="S22" i="8"/>
  <c r="R22" i="8"/>
  <c r="Q22" i="8"/>
  <c r="P22" i="8"/>
  <c r="E22" i="8"/>
  <c r="U21" i="8"/>
  <c r="T21" i="8"/>
  <c r="S21" i="8"/>
  <c r="R21" i="8"/>
  <c r="Q21" i="8"/>
  <c r="P21" i="8"/>
  <c r="E21" i="8"/>
  <c r="U20" i="8"/>
  <c r="T20" i="8"/>
  <c r="S20" i="8"/>
  <c r="R20" i="8"/>
  <c r="Q20" i="8"/>
  <c r="P20" i="8"/>
  <c r="E20" i="8"/>
  <c r="S19" i="8"/>
  <c r="R19" i="8"/>
  <c r="Q19" i="8"/>
  <c r="P19" i="8"/>
  <c r="E19" i="8"/>
  <c r="T19" i="8" s="1"/>
  <c r="O17" i="8"/>
  <c r="N17" i="8"/>
  <c r="M17" i="8"/>
  <c r="L17" i="8"/>
  <c r="K17" i="8"/>
  <c r="J17" i="8"/>
  <c r="I17" i="8"/>
  <c r="S17" i="8" s="1"/>
  <c r="H17" i="8"/>
  <c r="R17" i="8" s="1"/>
  <c r="G17" i="8"/>
  <c r="F17" i="8"/>
  <c r="C17" i="8"/>
  <c r="B17" i="8"/>
  <c r="U16" i="8"/>
  <c r="S16" i="8"/>
  <c r="R16" i="8"/>
  <c r="Q16" i="8"/>
  <c r="P16" i="8"/>
  <c r="E16" i="8"/>
  <c r="T16" i="8" s="1"/>
  <c r="S15" i="8"/>
  <c r="R15" i="8"/>
  <c r="Q15" i="8"/>
  <c r="P15" i="8"/>
  <c r="E15" i="8"/>
  <c r="U14" i="8"/>
  <c r="S14" i="8"/>
  <c r="R14" i="8"/>
  <c r="Q14" i="8"/>
  <c r="P14" i="8"/>
  <c r="E14" i="8"/>
  <c r="T14" i="8" s="1"/>
  <c r="S13" i="8"/>
  <c r="R13" i="8"/>
  <c r="Q13" i="8"/>
  <c r="P13" i="8"/>
  <c r="E13" i="8"/>
  <c r="U13" i="8" s="1"/>
  <c r="S12" i="8"/>
  <c r="R12" i="8"/>
  <c r="Q12" i="8"/>
  <c r="P12" i="8"/>
  <c r="E12" i="8"/>
  <c r="T12" i="8" s="1"/>
  <c r="S11" i="8"/>
  <c r="R11" i="8"/>
  <c r="Q11" i="8"/>
  <c r="P11" i="8"/>
  <c r="E11" i="8"/>
  <c r="T10" i="8"/>
  <c r="S10" i="8"/>
  <c r="R10" i="8"/>
  <c r="Q10" i="8"/>
  <c r="P10" i="8"/>
  <c r="E10" i="8"/>
  <c r="U10" i="8" s="1"/>
  <c r="S9" i="8"/>
  <c r="R9" i="8"/>
  <c r="Q9" i="8"/>
  <c r="P9" i="8"/>
  <c r="E9" i="8"/>
  <c r="S96" i="7"/>
  <c r="R96" i="7"/>
  <c r="Q96" i="7"/>
  <c r="P96" i="7"/>
  <c r="E96" i="7"/>
  <c r="T95" i="7"/>
  <c r="S95" i="7"/>
  <c r="R95" i="7"/>
  <c r="Q95" i="7"/>
  <c r="P95" i="7"/>
  <c r="E95" i="7"/>
  <c r="U95" i="7" s="1"/>
  <c r="S94" i="7"/>
  <c r="R94" i="7"/>
  <c r="Q94" i="7"/>
  <c r="P94" i="7"/>
  <c r="E94" i="7"/>
  <c r="T94" i="7" s="1"/>
  <c r="S93" i="7"/>
  <c r="R93" i="7"/>
  <c r="Q93" i="7"/>
  <c r="P93" i="7"/>
  <c r="E93" i="7"/>
  <c r="S92" i="7"/>
  <c r="R92" i="7"/>
  <c r="Q92" i="7"/>
  <c r="P92" i="7"/>
  <c r="E92" i="7"/>
  <c r="T92" i="7" s="1"/>
  <c r="U91" i="7"/>
  <c r="S91" i="7"/>
  <c r="R91" i="7"/>
  <c r="Q91" i="7"/>
  <c r="P91" i="7"/>
  <c r="E91" i="7"/>
  <c r="T91" i="7" s="1"/>
  <c r="S90" i="7"/>
  <c r="R90" i="7"/>
  <c r="Q90" i="7"/>
  <c r="P90" i="7"/>
  <c r="E90" i="7"/>
  <c r="U90" i="7" s="1"/>
  <c r="U89" i="7"/>
  <c r="T89" i="7"/>
  <c r="S89" i="7"/>
  <c r="R89" i="7"/>
  <c r="Q89" i="7"/>
  <c r="P89" i="7"/>
  <c r="E89" i="7"/>
  <c r="S88" i="7"/>
  <c r="R88" i="7"/>
  <c r="Q88" i="7"/>
  <c r="P88" i="7"/>
  <c r="E88" i="7"/>
  <c r="O75" i="7"/>
  <c r="N75" i="7"/>
  <c r="M75" i="7"/>
  <c r="L75" i="7"/>
  <c r="K75" i="7"/>
  <c r="J75" i="7"/>
  <c r="I75" i="7"/>
  <c r="S75" i="7" s="1"/>
  <c r="H75" i="7"/>
  <c r="R75" i="7" s="1"/>
  <c r="G75" i="7"/>
  <c r="F75" i="7"/>
  <c r="C75" i="7"/>
  <c r="B75" i="7"/>
  <c r="S74" i="7"/>
  <c r="O74" i="7"/>
  <c r="N74" i="7"/>
  <c r="M74" i="7"/>
  <c r="L74" i="7"/>
  <c r="K74" i="7"/>
  <c r="J74" i="7"/>
  <c r="I74" i="7"/>
  <c r="H74" i="7"/>
  <c r="R74" i="7" s="1"/>
  <c r="G74" i="7"/>
  <c r="F74" i="7"/>
  <c r="C74" i="7"/>
  <c r="B74" i="7"/>
  <c r="E74" i="7" s="1"/>
  <c r="O73" i="7"/>
  <c r="N73" i="7"/>
  <c r="M73" i="7"/>
  <c r="L73" i="7"/>
  <c r="K73" i="7"/>
  <c r="J73" i="7"/>
  <c r="I73" i="7"/>
  <c r="S73" i="7" s="1"/>
  <c r="H73" i="7"/>
  <c r="R73" i="7" s="1"/>
  <c r="G73" i="7"/>
  <c r="F73" i="7"/>
  <c r="C73" i="7"/>
  <c r="B73" i="7"/>
  <c r="E73" i="7" s="1"/>
  <c r="S72" i="7"/>
  <c r="R72" i="7"/>
  <c r="Q72" i="7"/>
  <c r="P72" i="7"/>
  <c r="E72" i="7"/>
  <c r="U71" i="7"/>
  <c r="T71" i="7"/>
  <c r="S71" i="7"/>
  <c r="R71" i="7"/>
  <c r="Q71" i="7"/>
  <c r="P71" i="7"/>
  <c r="E71" i="7"/>
  <c r="O69" i="7"/>
  <c r="N69" i="7"/>
  <c r="M69" i="7"/>
  <c r="L69" i="7"/>
  <c r="K69" i="7"/>
  <c r="J69" i="7"/>
  <c r="I69" i="7"/>
  <c r="S69" i="7" s="1"/>
  <c r="H69" i="7"/>
  <c r="R69" i="7" s="1"/>
  <c r="G69" i="7"/>
  <c r="F69" i="7"/>
  <c r="C69" i="7"/>
  <c r="B69" i="7"/>
  <c r="O68" i="7"/>
  <c r="N68" i="7"/>
  <c r="M68" i="7"/>
  <c r="L68" i="7"/>
  <c r="K68" i="7"/>
  <c r="J68" i="7"/>
  <c r="I68" i="7"/>
  <c r="S68" i="7" s="1"/>
  <c r="H68" i="7"/>
  <c r="R68" i="7" s="1"/>
  <c r="G68" i="7"/>
  <c r="F68" i="7"/>
  <c r="C68" i="7"/>
  <c r="B68" i="7"/>
  <c r="E68" i="7" s="1"/>
  <c r="S67" i="7"/>
  <c r="R67" i="7"/>
  <c r="Q67" i="7"/>
  <c r="P67" i="7"/>
  <c r="E67" i="7"/>
  <c r="T67" i="7" s="1"/>
  <c r="S66" i="7"/>
  <c r="R66" i="7"/>
  <c r="Q66" i="7"/>
  <c r="P66" i="7"/>
  <c r="E66" i="7"/>
  <c r="U65" i="7"/>
  <c r="S65" i="7"/>
  <c r="R65" i="7"/>
  <c r="Q65" i="7"/>
  <c r="P65" i="7"/>
  <c r="E65" i="7"/>
  <c r="T65" i="7" s="1"/>
  <c r="S64" i="7"/>
  <c r="R64" i="7"/>
  <c r="Q64" i="7"/>
  <c r="P64" i="7"/>
  <c r="E64" i="7"/>
  <c r="U64" i="7" s="1"/>
  <c r="S63" i="7"/>
  <c r="R63" i="7"/>
  <c r="Q63" i="7"/>
  <c r="P63" i="7"/>
  <c r="E63" i="7"/>
  <c r="U63" i="7" s="1"/>
  <c r="S61" i="7"/>
  <c r="O61" i="7"/>
  <c r="N61" i="7"/>
  <c r="M61" i="7"/>
  <c r="L61" i="7"/>
  <c r="K61" i="7"/>
  <c r="J61" i="7"/>
  <c r="I61" i="7"/>
  <c r="H61" i="7"/>
  <c r="R61" i="7" s="1"/>
  <c r="C61" i="7"/>
  <c r="B61" i="7"/>
  <c r="S60" i="7"/>
  <c r="R60" i="7"/>
  <c r="Q60" i="7"/>
  <c r="P60" i="7"/>
  <c r="E60" i="7"/>
  <c r="S59" i="7"/>
  <c r="R59" i="7"/>
  <c r="Q59" i="7"/>
  <c r="P59" i="7"/>
  <c r="E59" i="7"/>
  <c r="T59" i="7" s="1"/>
  <c r="S58" i="7"/>
  <c r="R58" i="7"/>
  <c r="Q58" i="7"/>
  <c r="P58" i="7"/>
  <c r="E58" i="7"/>
  <c r="T58" i="7" s="1"/>
  <c r="S57" i="7"/>
  <c r="R57" i="7"/>
  <c r="Q57" i="7"/>
  <c r="P57" i="7"/>
  <c r="E57" i="7"/>
  <c r="U57" i="7" s="1"/>
  <c r="O55" i="7"/>
  <c r="N55" i="7"/>
  <c r="M55" i="7"/>
  <c r="L55" i="7"/>
  <c r="K55" i="7"/>
  <c r="J55" i="7"/>
  <c r="I55" i="7"/>
  <c r="S55" i="7" s="1"/>
  <c r="H55" i="7"/>
  <c r="R55" i="7" s="1"/>
  <c r="G55" i="7"/>
  <c r="F55" i="7"/>
  <c r="C55" i="7"/>
  <c r="B55" i="7"/>
  <c r="U54" i="7"/>
  <c r="T54" i="7"/>
  <c r="S54" i="7"/>
  <c r="R54" i="7"/>
  <c r="Q54" i="7"/>
  <c r="P54" i="7"/>
  <c r="E54" i="7"/>
  <c r="U53" i="7"/>
  <c r="S53" i="7"/>
  <c r="R53" i="7"/>
  <c r="Q53" i="7"/>
  <c r="P53" i="7"/>
  <c r="E53" i="7"/>
  <c r="T53" i="7" s="1"/>
  <c r="S52" i="7"/>
  <c r="R52" i="7"/>
  <c r="Q52" i="7"/>
  <c r="P52" i="7"/>
  <c r="E52" i="7"/>
  <c r="U52" i="7" s="1"/>
  <c r="S51" i="7"/>
  <c r="R51" i="7"/>
  <c r="Q51" i="7"/>
  <c r="P51" i="7"/>
  <c r="E51" i="7"/>
  <c r="T50" i="7"/>
  <c r="S50" i="7"/>
  <c r="R50" i="7"/>
  <c r="Q50" i="7"/>
  <c r="P50" i="7"/>
  <c r="E50" i="7"/>
  <c r="U50" i="7" s="1"/>
  <c r="S49" i="7"/>
  <c r="R49" i="7"/>
  <c r="Q49" i="7"/>
  <c r="P49" i="7"/>
  <c r="E49" i="7"/>
  <c r="U48" i="7"/>
  <c r="S48" i="7"/>
  <c r="R48" i="7"/>
  <c r="Q48" i="7"/>
  <c r="P48" i="7"/>
  <c r="E48" i="7"/>
  <c r="T48" i="7" s="1"/>
  <c r="S47" i="7"/>
  <c r="R47" i="7"/>
  <c r="Q47" i="7"/>
  <c r="P47" i="7"/>
  <c r="E47" i="7"/>
  <c r="T47" i="7" s="1"/>
  <c r="U46" i="7"/>
  <c r="T46" i="7"/>
  <c r="S46" i="7"/>
  <c r="R46" i="7"/>
  <c r="Q46" i="7"/>
  <c r="P46" i="7"/>
  <c r="E46" i="7"/>
  <c r="S45" i="7"/>
  <c r="R45" i="7"/>
  <c r="Q45" i="7"/>
  <c r="P45" i="7"/>
  <c r="E45" i="7"/>
  <c r="U45" i="7" s="1"/>
  <c r="T44" i="7"/>
  <c r="S44" i="7"/>
  <c r="R44" i="7"/>
  <c r="Q44" i="7"/>
  <c r="P44" i="7"/>
  <c r="E44" i="7"/>
  <c r="U44" i="7" s="1"/>
  <c r="O42" i="7"/>
  <c r="N42" i="7"/>
  <c r="M42" i="7"/>
  <c r="L42" i="7"/>
  <c r="K42" i="7"/>
  <c r="J42" i="7"/>
  <c r="I42" i="7"/>
  <c r="S42" i="7" s="1"/>
  <c r="H42" i="7"/>
  <c r="R42" i="7" s="1"/>
  <c r="G42" i="7"/>
  <c r="F42" i="7"/>
  <c r="C42" i="7"/>
  <c r="B42" i="7"/>
  <c r="S41" i="7"/>
  <c r="R41" i="7"/>
  <c r="Q41" i="7"/>
  <c r="P41" i="7"/>
  <c r="E41" i="7"/>
  <c r="U41" i="7" s="1"/>
  <c r="U40" i="7"/>
  <c r="S40" i="7"/>
  <c r="R40" i="7"/>
  <c r="Q40" i="7"/>
  <c r="P40" i="7"/>
  <c r="E40" i="7"/>
  <c r="T40" i="7" s="1"/>
  <c r="T39" i="7"/>
  <c r="S39" i="7"/>
  <c r="R39" i="7"/>
  <c r="Q39" i="7"/>
  <c r="P39" i="7"/>
  <c r="E39" i="7"/>
  <c r="U39" i="7" s="1"/>
  <c r="S38" i="7"/>
  <c r="R38" i="7"/>
  <c r="Q38" i="7"/>
  <c r="P38" i="7"/>
  <c r="E38" i="7"/>
  <c r="S37" i="7"/>
  <c r="R37" i="7"/>
  <c r="Q37" i="7"/>
  <c r="P37" i="7"/>
  <c r="E37" i="7"/>
  <c r="O35" i="7"/>
  <c r="N35" i="7"/>
  <c r="M35" i="7"/>
  <c r="L35" i="7"/>
  <c r="K35" i="7"/>
  <c r="J35" i="7"/>
  <c r="I35" i="7"/>
  <c r="S35" i="7" s="1"/>
  <c r="H35" i="7"/>
  <c r="R35" i="7" s="1"/>
  <c r="G35" i="7"/>
  <c r="F35" i="7"/>
  <c r="C35" i="7"/>
  <c r="B35" i="7"/>
  <c r="E35" i="7" s="1"/>
  <c r="S34" i="7"/>
  <c r="R34" i="7"/>
  <c r="Q34" i="7"/>
  <c r="P34" i="7"/>
  <c r="T34" i="7" s="1"/>
  <c r="E34" i="7"/>
  <c r="U34" i="7" s="1"/>
  <c r="O32" i="7"/>
  <c r="N32" i="7"/>
  <c r="M32" i="7"/>
  <c r="L32" i="7"/>
  <c r="K32" i="7"/>
  <c r="J32" i="7"/>
  <c r="I32" i="7"/>
  <c r="S32" i="7" s="1"/>
  <c r="H32" i="7"/>
  <c r="R32" i="7" s="1"/>
  <c r="G32" i="7"/>
  <c r="F32" i="7"/>
  <c r="E32" i="7"/>
  <c r="C32" i="7"/>
  <c r="B32" i="7"/>
  <c r="S31" i="7"/>
  <c r="R31" i="7"/>
  <c r="Q31" i="7"/>
  <c r="P31" i="7"/>
  <c r="E31" i="7"/>
  <c r="T31" i="7" s="1"/>
  <c r="U30" i="7"/>
  <c r="T30" i="7"/>
  <c r="S30" i="7"/>
  <c r="R30" i="7"/>
  <c r="Q30" i="7"/>
  <c r="P30" i="7"/>
  <c r="E30" i="7"/>
  <c r="S29" i="7"/>
  <c r="R29" i="7"/>
  <c r="Q29" i="7"/>
  <c r="P29" i="7"/>
  <c r="E29" i="7"/>
  <c r="S28" i="7"/>
  <c r="R28" i="7"/>
  <c r="Q28" i="7"/>
  <c r="P28" i="7"/>
  <c r="E28" i="7"/>
  <c r="T28" i="7" s="1"/>
  <c r="O26" i="7"/>
  <c r="N26" i="7"/>
  <c r="M26" i="7"/>
  <c r="L26" i="7"/>
  <c r="K26" i="7"/>
  <c r="J26" i="7"/>
  <c r="I26" i="7"/>
  <c r="S26" i="7" s="1"/>
  <c r="H26" i="7"/>
  <c r="R26" i="7" s="1"/>
  <c r="G26" i="7"/>
  <c r="F26" i="7"/>
  <c r="C26" i="7"/>
  <c r="B26" i="7"/>
  <c r="S25" i="7"/>
  <c r="R25" i="7"/>
  <c r="Q25" i="7"/>
  <c r="P25" i="7"/>
  <c r="E25" i="7"/>
  <c r="T25" i="7" s="1"/>
  <c r="T24" i="7"/>
  <c r="S24" i="7"/>
  <c r="R24" i="7"/>
  <c r="Q24" i="7"/>
  <c r="P24" i="7"/>
  <c r="E24" i="7"/>
  <c r="U24" i="7" s="1"/>
  <c r="S23" i="7"/>
  <c r="R23" i="7"/>
  <c r="Q23" i="7"/>
  <c r="P23" i="7"/>
  <c r="E23" i="7"/>
  <c r="T23" i="7" s="1"/>
  <c r="S22" i="7"/>
  <c r="R22" i="7"/>
  <c r="Q22" i="7"/>
  <c r="P22" i="7"/>
  <c r="E22" i="7"/>
  <c r="U22" i="7" s="1"/>
  <c r="S21" i="7"/>
  <c r="R21" i="7"/>
  <c r="Q21" i="7"/>
  <c r="P21" i="7"/>
  <c r="E21" i="7"/>
  <c r="U20" i="7"/>
  <c r="T20" i="7"/>
  <c r="S20" i="7"/>
  <c r="R20" i="7"/>
  <c r="Q20" i="7"/>
  <c r="P20" i="7"/>
  <c r="E20" i="7"/>
  <c r="U19" i="7"/>
  <c r="T19" i="7"/>
  <c r="S19" i="7"/>
  <c r="R19" i="7"/>
  <c r="Q19" i="7"/>
  <c r="P19" i="7"/>
  <c r="E19" i="7"/>
  <c r="O17" i="7"/>
  <c r="N17" i="7"/>
  <c r="M17" i="7"/>
  <c r="L17" i="7"/>
  <c r="K17" i="7"/>
  <c r="J17" i="7"/>
  <c r="I17" i="7"/>
  <c r="S17" i="7" s="1"/>
  <c r="H17" i="7"/>
  <c r="R17" i="7" s="1"/>
  <c r="G17" i="7"/>
  <c r="F17" i="7"/>
  <c r="C17" i="7"/>
  <c r="B17" i="7"/>
  <c r="S16" i="7"/>
  <c r="R16" i="7"/>
  <c r="Q16" i="7"/>
  <c r="P16" i="7"/>
  <c r="E16" i="7"/>
  <c r="U16" i="7" s="1"/>
  <c r="U15" i="7"/>
  <c r="S15" i="7"/>
  <c r="R15" i="7"/>
  <c r="Q15" i="7"/>
  <c r="P15" i="7"/>
  <c r="E15" i="7"/>
  <c r="S14" i="7"/>
  <c r="R14" i="7"/>
  <c r="Q14" i="7"/>
  <c r="P14" i="7"/>
  <c r="E14" i="7"/>
  <c r="T13" i="7"/>
  <c r="S13" i="7"/>
  <c r="R13" i="7"/>
  <c r="Q13" i="7"/>
  <c r="P13" i="7"/>
  <c r="E13" i="7"/>
  <c r="U13" i="7" s="1"/>
  <c r="S12" i="7"/>
  <c r="R12" i="7"/>
  <c r="Q12" i="7"/>
  <c r="P12" i="7"/>
  <c r="E12" i="7"/>
  <c r="T12" i="7" s="1"/>
  <c r="S11" i="7"/>
  <c r="R11" i="7"/>
  <c r="Q11" i="7"/>
  <c r="P11" i="7"/>
  <c r="E11" i="7"/>
  <c r="U11" i="7" s="1"/>
  <c r="S10" i="7"/>
  <c r="R10" i="7"/>
  <c r="Q10" i="7"/>
  <c r="P10" i="7"/>
  <c r="E10" i="7"/>
  <c r="U9" i="7"/>
  <c r="S9" i="7"/>
  <c r="R9" i="7"/>
  <c r="Q9" i="7"/>
  <c r="P9" i="7"/>
  <c r="E9" i="7"/>
  <c r="T9" i="7" s="1"/>
  <c r="S96" i="6"/>
  <c r="R96" i="6"/>
  <c r="Q96" i="6"/>
  <c r="P96" i="6"/>
  <c r="E96" i="6"/>
  <c r="U96" i="6" s="1"/>
  <c r="S95" i="6"/>
  <c r="R95" i="6"/>
  <c r="Q95" i="6"/>
  <c r="P95" i="6"/>
  <c r="E95" i="6"/>
  <c r="T95" i="6" s="1"/>
  <c r="S94" i="6"/>
  <c r="R94" i="6"/>
  <c r="Q94" i="6"/>
  <c r="P94" i="6"/>
  <c r="E94" i="6"/>
  <c r="T94" i="6" s="1"/>
  <c r="T93" i="6"/>
  <c r="S93" i="6"/>
  <c r="R93" i="6"/>
  <c r="Q93" i="6"/>
  <c r="P93" i="6"/>
  <c r="E93" i="6"/>
  <c r="U93" i="6" s="1"/>
  <c r="U92" i="6"/>
  <c r="S92" i="6"/>
  <c r="R92" i="6"/>
  <c r="Q92" i="6"/>
  <c r="P92" i="6"/>
  <c r="E92" i="6"/>
  <c r="T92" i="6" s="1"/>
  <c r="S91" i="6"/>
  <c r="R91" i="6"/>
  <c r="Q91" i="6"/>
  <c r="P91" i="6"/>
  <c r="E91" i="6"/>
  <c r="U91" i="6" s="1"/>
  <c r="S90" i="6"/>
  <c r="R90" i="6"/>
  <c r="Q90" i="6"/>
  <c r="P90" i="6"/>
  <c r="E90" i="6"/>
  <c r="U89" i="6"/>
  <c r="S89" i="6"/>
  <c r="R89" i="6"/>
  <c r="Q89" i="6"/>
  <c r="P89" i="6"/>
  <c r="E89" i="6"/>
  <c r="T89" i="6" s="1"/>
  <c r="U88" i="6"/>
  <c r="S88" i="6"/>
  <c r="R88" i="6"/>
  <c r="Q88" i="6"/>
  <c r="P88" i="6"/>
  <c r="E88" i="6"/>
  <c r="T88" i="6" s="1"/>
  <c r="O75" i="6"/>
  <c r="N75" i="6"/>
  <c r="M75" i="6"/>
  <c r="L75" i="6"/>
  <c r="K75" i="6"/>
  <c r="J75" i="6"/>
  <c r="I75" i="6"/>
  <c r="S75" i="6" s="1"/>
  <c r="H75" i="6"/>
  <c r="G75" i="6"/>
  <c r="F75" i="6"/>
  <c r="C75" i="6"/>
  <c r="B75" i="6"/>
  <c r="O74" i="6"/>
  <c r="N74" i="6"/>
  <c r="M74" i="6"/>
  <c r="L74" i="6"/>
  <c r="K74" i="6"/>
  <c r="J74" i="6"/>
  <c r="I74" i="6"/>
  <c r="S74" i="6" s="1"/>
  <c r="H74" i="6"/>
  <c r="R74" i="6" s="1"/>
  <c r="G74" i="6"/>
  <c r="F74" i="6"/>
  <c r="C74" i="6"/>
  <c r="B74" i="6"/>
  <c r="E74" i="6" s="1"/>
  <c r="S73" i="6"/>
  <c r="R73" i="6"/>
  <c r="O73" i="6"/>
  <c r="N73" i="6"/>
  <c r="M73" i="6"/>
  <c r="L73" i="6"/>
  <c r="K73" i="6"/>
  <c r="J73" i="6"/>
  <c r="I73" i="6"/>
  <c r="H73" i="6"/>
  <c r="G73" i="6"/>
  <c r="F73" i="6"/>
  <c r="C73" i="6"/>
  <c r="B73" i="6"/>
  <c r="S72" i="6"/>
  <c r="R72" i="6"/>
  <c r="Q72" i="6"/>
  <c r="P72" i="6"/>
  <c r="E72" i="6"/>
  <c r="T72" i="6" s="1"/>
  <c r="S71" i="6"/>
  <c r="R71" i="6"/>
  <c r="Q71" i="6"/>
  <c r="P71" i="6"/>
  <c r="E71" i="6"/>
  <c r="U71" i="6" s="1"/>
  <c r="O69" i="6"/>
  <c r="N69" i="6"/>
  <c r="M69" i="6"/>
  <c r="L69" i="6"/>
  <c r="K69" i="6"/>
  <c r="J69" i="6"/>
  <c r="I69" i="6"/>
  <c r="S69" i="6" s="1"/>
  <c r="H69" i="6"/>
  <c r="R69" i="6" s="1"/>
  <c r="G69" i="6"/>
  <c r="F69" i="6"/>
  <c r="C69" i="6"/>
  <c r="B69" i="6"/>
  <c r="O68" i="6"/>
  <c r="N68" i="6"/>
  <c r="M68" i="6"/>
  <c r="L68" i="6"/>
  <c r="K68" i="6"/>
  <c r="J68" i="6"/>
  <c r="I68" i="6"/>
  <c r="H68" i="6"/>
  <c r="G68" i="6"/>
  <c r="F68" i="6"/>
  <c r="C68" i="6"/>
  <c r="B68" i="6"/>
  <c r="U67" i="6"/>
  <c r="S67" i="6"/>
  <c r="R67" i="6"/>
  <c r="Q67" i="6"/>
  <c r="P67" i="6"/>
  <c r="E67" i="6"/>
  <c r="T67" i="6" s="1"/>
  <c r="U66" i="6"/>
  <c r="S66" i="6"/>
  <c r="R66" i="6"/>
  <c r="Q66" i="6"/>
  <c r="P66" i="6"/>
  <c r="E66" i="6"/>
  <c r="T66" i="6" s="1"/>
  <c r="S65" i="6"/>
  <c r="R65" i="6"/>
  <c r="Q65" i="6"/>
  <c r="P65" i="6"/>
  <c r="E65" i="6"/>
  <c r="U65" i="6" s="1"/>
  <c r="U64" i="6"/>
  <c r="T64" i="6"/>
  <c r="S64" i="6"/>
  <c r="R64" i="6"/>
  <c r="Q64" i="6"/>
  <c r="P64" i="6"/>
  <c r="E64" i="6"/>
  <c r="S63" i="6"/>
  <c r="R63" i="6"/>
  <c r="Q63" i="6"/>
  <c r="P63" i="6"/>
  <c r="E63" i="6"/>
  <c r="O61" i="6"/>
  <c r="N61" i="6"/>
  <c r="M61" i="6"/>
  <c r="L61" i="6"/>
  <c r="K61" i="6"/>
  <c r="J61" i="6"/>
  <c r="I61" i="6"/>
  <c r="S61" i="6" s="1"/>
  <c r="H61" i="6"/>
  <c r="C61" i="6"/>
  <c r="B61" i="6"/>
  <c r="U60" i="6"/>
  <c r="S60" i="6"/>
  <c r="R60" i="6"/>
  <c r="Q60" i="6"/>
  <c r="P60" i="6"/>
  <c r="E60" i="6"/>
  <c r="T60" i="6" s="1"/>
  <c r="S59" i="6"/>
  <c r="R59" i="6"/>
  <c r="Q59" i="6"/>
  <c r="P59" i="6"/>
  <c r="E59" i="6"/>
  <c r="U59" i="6" s="1"/>
  <c r="S58" i="6"/>
  <c r="R58" i="6"/>
  <c r="Q58" i="6"/>
  <c r="P58" i="6"/>
  <c r="E58" i="6"/>
  <c r="T58" i="6" s="1"/>
  <c r="S57" i="6"/>
  <c r="R57" i="6"/>
  <c r="Q57" i="6"/>
  <c r="P57" i="6"/>
  <c r="E57" i="6"/>
  <c r="T57" i="6" s="1"/>
  <c r="O55" i="6"/>
  <c r="N55" i="6"/>
  <c r="M55" i="6"/>
  <c r="L55" i="6"/>
  <c r="K55" i="6"/>
  <c r="J55" i="6"/>
  <c r="I55" i="6"/>
  <c r="H55" i="6"/>
  <c r="R55" i="6" s="1"/>
  <c r="G55" i="6"/>
  <c r="F55" i="6"/>
  <c r="C55" i="6"/>
  <c r="B55" i="6"/>
  <c r="E55" i="6" s="1"/>
  <c r="U54" i="6"/>
  <c r="T54" i="6"/>
  <c r="S54" i="6"/>
  <c r="R54" i="6"/>
  <c r="Q54" i="6"/>
  <c r="P54" i="6"/>
  <c r="E54" i="6"/>
  <c r="S53" i="6"/>
  <c r="R53" i="6"/>
  <c r="Q53" i="6"/>
  <c r="P53" i="6"/>
  <c r="E53" i="6"/>
  <c r="U53" i="6" s="1"/>
  <c r="U52" i="6"/>
  <c r="S52" i="6"/>
  <c r="R52" i="6"/>
  <c r="Q52" i="6"/>
  <c r="P52" i="6"/>
  <c r="E52" i="6"/>
  <c r="T52" i="6" s="1"/>
  <c r="S51" i="6"/>
  <c r="R51" i="6"/>
  <c r="Q51" i="6"/>
  <c r="P51" i="6"/>
  <c r="E51" i="6"/>
  <c r="T51" i="6" s="1"/>
  <c r="T50" i="6"/>
  <c r="S50" i="6"/>
  <c r="R50" i="6"/>
  <c r="Q50" i="6"/>
  <c r="P50" i="6"/>
  <c r="E50" i="6"/>
  <c r="U50" i="6" s="1"/>
  <c r="S49" i="6"/>
  <c r="R49" i="6"/>
  <c r="Q49" i="6"/>
  <c r="P49" i="6"/>
  <c r="E49" i="6"/>
  <c r="T49" i="6" s="1"/>
  <c r="T48" i="6"/>
  <c r="S48" i="6"/>
  <c r="R48" i="6"/>
  <c r="Q48" i="6"/>
  <c r="P48" i="6"/>
  <c r="E48" i="6"/>
  <c r="U48" i="6" s="1"/>
  <c r="S47" i="6"/>
  <c r="R47" i="6"/>
  <c r="Q47" i="6"/>
  <c r="P47" i="6"/>
  <c r="E47" i="6"/>
  <c r="T47" i="6" s="1"/>
  <c r="S46" i="6"/>
  <c r="R46" i="6"/>
  <c r="Q46" i="6"/>
  <c r="P46" i="6"/>
  <c r="T46" i="6" s="1"/>
  <c r="E46" i="6"/>
  <c r="U46" i="6" s="1"/>
  <c r="U45" i="6"/>
  <c r="S45" i="6"/>
  <c r="R45" i="6"/>
  <c r="Q45" i="6"/>
  <c r="P45" i="6"/>
  <c r="E45" i="6"/>
  <c r="T44" i="6"/>
  <c r="S44" i="6"/>
  <c r="R44" i="6"/>
  <c r="Q44" i="6"/>
  <c r="P44" i="6"/>
  <c r="E44" i="6"/>
  <c r="U44" i="6" s="1"/>
  <c r="O42" i="6"/>
  <c r="N42" i="6"/>
  <c r="M42" i="6"/>
  <c r="L42" i="6"/>
  <c r="K42" i="6"/>
  <c r="J42" i="6"/>
  <c r="I42" i="6"/>
  <c r="H42" i="6"/>
  <c r="G42" i="6"/>
  <c r="F42" i="6"/>
  <c r="C42" i="6"/>
  <c r="B42" i="6"/>
  <c r="U41" i="6"/>
  <c r="T41" i="6"/>
  <c r="S41" i="6"/>
  <c r="R41" i="6"/>
  <c r="Q41" i="6"/>
  <c r="P41" i="6"/>
  <c r="E41" i="6"/>
  <c r="S40" i="6"/>
  <c r="R40" i="6"/>
  <c r="Q40" i="6"/>
  <c r="P40" i="6"/>
  <c r="E40" i="6"/>
  <c r="T40" i="6" s="1"/>
  <c r="T39" i="6"/>
  <c r="S39" i="6"/>
  <c r="R39" i="6"/>
  <c r="Q39" i="6"/>
  <c r="P39" i="6"/>
  <c r="E39" i="6"/>
  <c r="U39" i="6" s="1"/>
  <c r="S38" i="6"/>
  <c r="R38" i="6"/>
  <c r="Q38" i="6"/>
  <c r="P38" i="6"/>
  <c r="E38" i="6"/>
  <c r="T38" i="6" s="1"/>
  <c r="S37" i="6"/>
  <c r="R37" i="6"/>
  <c r="Q37" i="6"/>
  <c r="P37" i="6"/>
  <c r="E37" i="6"/>
  <c r="O35" i="6"/>
  <c r="N35" i="6"/>
  <c r="M35" i="6"/>
  <c r="L35" i="6"/>
  <c r="K35" i="6"/>
  <c r="J35" i="6"/>
  <c r="I35" i="6"/>
  <c r="S35" i="6" s="1"/>
  <c r="H35" i="6"/>
  <c r="R35" i="6" s="1"/>
  <c r="G35" i="6"/>
  <c r="F35" i="6"/>
  <c r="C35" i="6"/>
  <c r="B35" i="6"/>
  <c r="S34" i="6"/>
  <c r="R34" i="6"/>
  <c r="Q34" i="6"/>
  <c r="P34" i="6"/>
  <c r="E34" i="6"/>
  <c r="U34" i="6" s="1"/>
  <c r="O32" i="6"/>
  <c r="N32" i="6"/>
  <c r="M32" i="6"/>
  <c r="L32" i="6"/>
  <c r="K32" i="6"/>
  <c r="J32" i="6"/>
  <c r="I32" i="6"/>
  <c r="H32" i="6"/>
  <c r="R32" i="6" s="1"/>
  <c r="G32" i="6"/>
  <c r="F32" i="6"/>
  <c r="C32" i="6"/>
  <c r="B32" i="6"/>
  <c r="T31" i="6"/>
  <c r="S31" i="6"/>
  <c r="R31" i="6"/>
  <c r="Q31" i="6"/>
  <c r="P31" i="6"/>
  <c r="E31" i="6"/>
  <c r="U31" i="6" s="1"/>
  <c r="S30" i="6"/>
  <c r="R30" i="6"/>
  <c r="Q30" i="6"/>
  <c r="P30" i="6"/>
  <c r="E30" i="6"/>
  <c r="T30" i="6" s="1"/>
  <c r="S29" i="6"/>
  <c r="R29" i="6"/>
  <c r="Q29" i="6"/>
  <c r="P29" i="6"/>
  <c r="E29" i="6"/>
  <c r="U29" i="6" s="1"/>
  <c r="S28" i="6"/>
  <c r="R28" i="6"/>
  <c r="Q28" i="6"/>
  <c r="P28" i="6"/>
  <c r="E28" i="6"/>
  <c r="T28" i="6" s="1"/>
  <c r="O26" i="6"/>
  <c r="N26" i="6"/>
  <c r="M26" i="6"/>
  <c r="L26" i="6"/>
  <c r="K26" i="6"/>
  <c r="J26" i="6"/>
  <c r="I26" i="6"/>
  <c r="S26" i="6" s="1"/>
  <c r="H26" i="6"/>
  <c r="R26" i="6" s="1"/>
  <c r="G26" i="6"/>
  <c r="F26" i="6"/>
  <c r="C26" i="6"/>
  <c r="B26" i="6"/>
  <c r="S25" i="6"/>
  <c r="R25" i="6"/>
  <c r="Q25" i="6"/>
  <c r="P25" i="6"/>
  <c r="E25" i="6"/>
  <c r="U25" i="6" s="1"/>
  <c r="S24" i="6"/>
  <c r="R24" i="6"/>
  <c r="Q24" i="6"/>
  <c r="P24" i="6"/>
  <c r="E24" i="6"/>
  <c r="U24" i="6" s="1"/>
  <c r="T23" i="6"/>
  <c r="S23" i="6"/>
  <c r="R23" i="6"/>
  <c r="Q23" i="6"/>
  <c r="P23" i="6"/>
  <c r="E23" i="6"/>
  <c r="U23" i="6" s="1"/>
  <c r="T22" i="6"/>
  <c r="S22" i="6"/>
  <c r="R22" i="6"/>
  <c r="Q22" i="6"/>
  <c r="P22" i="6"/>
  <c r="E22" i="6"/>
  <c r="U22" i="6" s="1"/>
  <c r="U21" i="6"/>
  <c r="S21" i="6"/>
  <c r="R21" i="6"/>
  <c r="Q21" i="6"/>
  <c r="P21" i="6"/>
  <c r="E21" i="6"/>
  <c r="T21" i="6" s="1"/>
  <c r="S20" i="6"/>
  <c r="R20" i="6"/>
  <c r="Q20" i="6"/>
  <c r="P20" i="6"/>
  <c r="E20" i="6"/>
  <c r="U20" i="6" s="1"/>
  <c r="S19" i="6"/>
  <c r="R19" i="6"/>
  <c r="Q19" i="6"/>
  <c r="P19" i="6"/>
  <c r="E19" i="6"/>
  <c r="S17" i="6"/>
  <c r="R17" i="6"/>
  <c r="O17" i="6"/>
  <c r="N17" i="6"/>
  <c r="M17" i="6"/>
  <c r="L17" i="6"/>
  <c r="K17" i="6"/>
  <c r="J17" i="6"/>
  <c r="I17" i="6"/>
  <c r="H17" i="6"/>
  <c r="G17" i="6"/>
  <c r="F17" i="6"/>
  <c r="C17" i="6"/>
  <c r="B17" i="6"/>
  <c r="E17" i="6" s="1"/>
  <c r="S16" i="6"/>
  <c r="R16" i="6"/>
  <c r="Q16" i="6"/>
  <c r="P16" i="6"/>
  <c r="E16" i="6"/>
  <c r="S15" i="6"/>
  <c r="R15" i="6"/>
  <c r="Q15" i="6"/>
  <c r="P15" i="6"/>
  <c r="E15" i="6"/>
  <c r="T14" i="6"/>
  <c r="S14" i="6"/>
  <c r="R14" i="6"/>
  <c r="Q14" i="6"/>
  <c r="P14" i="6"/>
  <c r="E14" i="6"/>
  <c r="U13" i="6"/>
  <c r="T13" i="6"/>
  <c r="S13" i="6"/>
  <c r="R13" i="6"/>
  <c r="Q13" i="6"/>
  <c r="P13" i="6"/>
  <c r="E13" i="6"/>
  <c r="S12" i="6"/>
  <c r="R12" i="6"/>
  <c r="Q12" i="6"/>
  <c r="P12" i="6"/>
  <c r="E12" i="6"/>
  <c r="U12" i="6" s="1"/>
  <c r="T11" i="6"/>
  <c r="S11" i="6"/>
  <c r="R11" i="6"/>
  <c r="Q11" i="6"/>
  <c r="P11" i="6"/>
  <c r="E11" i="6"/>
  <c r="U11" i="6" s="1"/>
  <c r="S10" i="6"/>
  <c r="R10" i="6"/>
  <c r="Q10" i="6"/>
  <c r="P10" i="6"/>
  <c r="E10" i="6"/>
  <c r="U10" i="6" s="1"/>
  <c r="U9" i="6"/>
  <c r="T9" i="6"/>
  <c r="S9" i="6"/>
  <c r="R9" i="6"/>
  <c r="Q9" i="6"/>
  <c r="P9" i="6"/>
  <c r="E9" i="6"/>
  <c r="S96" i="5"/>
  <c r="R96" i="5"/>
  <c r="Q96" i="5"/>
  <c r="P96" i="5"/>
  <c r="E96" i="5"/>
  <c r="T96" i="5" s="1"/>
  <c r="T95" i="5"/>
  <c r="S95" i="5"/>
  <c r="R95" i="5"/>
  <c r="Q95" i="5"/>
  <c r="P95" i="5"/>
  <c r="E95" i="5"/>
  <c r="U95" i="5" s="1"/>
  <c r="S94" i="5"/>
  <c r="R94" i="5"/>
  <c r="Q94" i="5"/>
  <c r="P94" i="5"/>
  <c r="E94" i="5"/>
  <c r="T94" i="5" s="1"/>
  <c r="S93" i="5"/>
  <c r="R93" i="5"/>
  <c r="Q93" i="5"/>
  <c r="P93" i="5"/>
  <c r="E93" i="5"/>
  <c r="U93" i="5" s="1"/>
  <c r="S92" i="5"/>
  <c r="R92" i="5"/>
  <c r="Q92" i="5"/>
  <c r="P92" i="5"/>
  <c r="E92" i="5"/>
  <c r="T92" i="5" s="1"/>
  <c r="U91" i="5"/>
  <c r="T91" i="5"/>
  <c r="S91" i="5"/>
  <c r="R91" i="5"/>
  <c r="Q91" i="5"/>
  <c r="P91" i="5"/>
  <c r="E91" i="5"/>
  <c r="S90" i="5"/>
  <c r="R90" i="5"/>
  <c r="Q90" i="5"/>
  <c r="P90" i="5"/>
  <c r="E90" i="5"/>
  <c r="S89" i="5"/>
  <c r="R89" i="5"/>
  <c r="Q89" i="5"/>
  <c r="P89" i="5"/>
  <c r="E89" i="5"/>
  <c r="U89" i="5" s="1"/>
  <c r="U88" i="5"/>
  <c r="S88" i="5"/>
  <c r="R88" i="5"/>
  <c r="Q88" i="5"/>
  <c r="P88" i="5"/>
  <c r="E88" i="5"/>
  <c r="T88" i="5" s="1"/>
  <c r="O75" i="5"/>
  <c r="N75" i="5"/>
  <c r="M75" i="5"/>
  <c r="L75" i="5"/>
  <c r="K75" i="5"/>
  <c r="J75" i="5"/>
  <c r="I75" i="5"/>
  <c r="S75" i="5" s="1"/>
  <c r="H75" i="5"/>
  <c r="R75" i="5" s="1"/>
  <c r="G75" i="5"/>
  <c r="F75" i="5"/>
  <c r="C75" i="5"/>
  <c r="B75" i="5"/>
  <c r="S74" i="5"/>
  <c r="O74" i="5"/>
  <c r="N74" i="5"/>
  <c r="M74" i="5"/>
  <c r="L74" i="5"/>
  <c r="K74" i="5"/>
  <c r="J74" i="5"/>
  <c r="I74" i="5"/>
  <c r="H74" i="5"/>
  <c r="R74" i="5" s="1"/>
  <c r="G74" i="5"/>
  <c r="F74" i="5"/>
  <c r="C74" i="5"/>
  <c r="B74" i="5"/>
  <c r="O73" i="5"/>
  <c r="N73" i="5"/>
  <c r="M73" i="5"/>
  <c r="L73" i="5"/>
  <c r="K73" i="5"/>
  <c r="J73" i="5"/>
  <c r="I73" i="5"/>
  <c r="S73" i="5" s="1"/>
  <c r="H73" i="5"/>
  <c r="G73" i="5"/>
  <c r="F73" i="5"/>
  <c r="C73" i="5"/>
  <c r="B73" i="5"/>
  <c r="T72" i="5"/>
  <c r="S72" i="5"/>
  <c r="R72" i="5"/>
  <c r="Q72" i="5"/>
  <c r="P72" i="5"/>
  <c r="E72" i="5"/>
  <c r="S71" i="5"/>
  <c r="R71" i="5"/>
  <c r="Q71" i="5"/>
  <c r="P71" i="5"/>
  <c r="E71" i="5"/>
  <c r="O69" i="5"/>
  <c r="N69" i="5"/>
  <c r="M69" i="5"/>
  <c r="L69" i="5"/>
  <c r="K69" i="5"/>
  <c r="J69" i="5"/>
  <c r="I69" i="5"/>
  <c r="S69" i="5" s="1"/>
  <c r="H69" i="5"/>
  <c r="R69" i="5" s="1"/>
  <c r="G69" i="5"/>
  <c r="F69" i="5"/>
  <c r="C69" i="5"/>
  <c r="B69" i="5"/>
  <c r="O68" i="5"/>
  <c r="N68" i="5"/>
  <c r="M68" i="5"/>
  <c r="L68" i="5"/>
  <c r="K68" i="5"/>
  <c r="J68" i="5"/>
  <c r="I68" i="5"/>
  <c r="S68" i="5" s="1"/>
  <c r="H68" i="5"/>
  <c r="G68" i="5"/>
  <c r="F68" i="5"/>
  <c r="C68" i="5"/>
  <c r="B68" i="5"/>
  <c r="S67" i="5"/>
  <c r="R67" i="5"/>
  <c r="Q67" i="5"/>
  <c r="P67" i="5"/>
  <c r="E67" i="5"/>
  <c r="U67" i="5" s="1"/>
  <c r="U66" i="5"/>
  <c r="T66" i="5"/>
  <c r="S66" i="5"/>
  <c r="R66" i="5"/>
  <c r="Q66" i="5"/>
  <c r="P66" i="5"/>
  <c r="E66" i="5"/>
  <c r="S65" i="5"/>
  <c r="R65" i="5"/>
  <c r="Q65" i="5"/>
  <c r="P65" i="5"/>
  <c r="E65" i="5"/>
  <c r="T65" i="5" s="1"/>
  <c r="T64" i="5"/>
  <c r="S64" i="5"/>
  <c r="R64" i="5"/>
  <c r="Q64" i="5"/>
  <c r="P64" i="5"/>
  <c r="E64" i="5"/>
  <c r="U64" i="5" s="1"/>
  <c r="S63" i="5"/>
  <c r="R63" i="5"/>
  <c r="Q63" i="5"/>
  <c r="P63" i="5"/>
  <c r="E63" i="5"/>
  <c r="U63" i="5" s="1"/>
  <c r="S61" i="5"/>
  <c r="O61" i="5"/>
  <c r="N61" i="5"/>
  <c r="M61" i="5"/>
  <c r="L61" i="5"/>
  <c r="K61" i="5"/>
  <c r="J61" i="5"/>
  <c r="I61" i="5"/>
  <c r="H61" i="5"/>
  <c r="R61" i="5" s="1"/>
  <c r="C61" i="5"/>
  <c r="B61" i="5"/>
  <c r="E61" i="5" s="1"/>
  <c r="S60" i="5"/>
  <c r="R60" i="5"/>
  <c r="Q60" i="5"/>
  <c r="P60" i="5"/>
  <c r="E60" i="5"/>
  <c r="T60" i="5" s="1"/>
  <c r="S59" i="5"/>
  <c r="R59" i="5"/>
  <c r="Q59" i="5"/>
  <c r="P59" i="5"/>
  <c r="E59" i="5"/>
  <c r="U59" i="5" s="1"/>
  <c r="S58" i="5"/>
  <c r="R58" i="5"/>
  <c r="Q58" i="5"/>
  <c r="P58" i="5"/>
  <c r="E58" i="5"/>
  <c r="U58" i="5" s="1"/>
  <c r="S57" i="5"/>
  <c r="R57" i="5"/>
  <c r="Q57" i="5"/>
  <c r="P57" i="5"/>
  <c r="E57" i="5"/>
  <c r="O55" i="5"/>
  <c r="N55" i="5"/>
  <c r="M55" i="5"/>
  <c r="L55" i="5"/>
  <c r="K55" i="5"/>
  <c r="J55" i="5"/>
  <c r="I55" i="5"/>
  <c r="S55" i="5" s="1"/>
  <c r="H55" i="5"/>
  <c r="R55" i="5" s="1"/>
  <c r="G55" i="5"/>
  <c r="F55" i="5"/>
  <c r="C55" i="5"/>
  <c r="B55" i="5"/>
  <c r="E55" i="5" s="1"/>
  <c r="U54" i="5"/>
  <c r="T54" i="5"/>
  <c r="S54" i="5"/>
  <c r="R54" i="5"/>
  <c r="Q54" i="5"/>
  <c r="P54" i="5"/>
  <c r="E54" i="5"/>
  <c r="U53" i="5"/>
  <c r="S53" i="5"/>
  <c r="R53" i="5"/>
  <c r="Q53" i="5"/>
  <c r="P53" i="5"/>
  <c r="E53" i="5"/>
  <c r="T53" i="5" s="1"/>
  <c r="S52" i="5"/>
  <c r="R52" i="5"/>
  <c r="Q52" i="5"/>
  <c r="P52" i="5"/>
  <c r="E52" i="5"/>
  <c r="U52" i="5" s="1"/>
  <c r="U51" i="5"/>
  <c r="S51" i="5"/>
  <c r="R51" i="5"/>
  <c r="Q51" i="5"/>
  <c r="P51" i="5"/>
  <c r="E51" i="5"/>
  <c r="T51" i="5" s="1"/>
  <c r="S50" i="5"/>
  <c r="R50" i="5"/>
  <c r="Q50" i="5"/>
  <c r="P50" i="5"/>
  <c r="E50" i="5"/>
  <c r="U50" i="5" s="1"/>
  <c r="S49" i="5"/>
  <c r="R49" i="5"/>
  <c r="Q49" i="5"/>
  <c r="P49" i="5"/>
  <c r="E49" i="5"/>
  <c r="T49" i="5" s="1"/>
  <c r="S48" i="5"/>
  <c r="R48" i="5"/>
  <c r="Q48" i="5"/>
  <c r="P48" i="5"/>
  <c r="E48" i="5"/>
  <c r="T48" i="5" s="1"/>
  <c r="S47" i="5"/>
  <c r="R47" i="5"/>
  <c r="Q47" i="5"/>
  <c r="P47" i="5"/>
  <c r="E47" i="5"/>
  <c r="U47" i="5" s="1"/>
  <c r="S46" i="5"/>
  <c r="R46" i="5"/>
  <c r="Q46" i="5"/>
  <c r="P46" i="5"/>
  <c r="E46" i="5"/>
  <c r="U46" i="5" s="1"/>
  <c r="U45" i="5"/>
  <c r="S45" i="5"/>
  <c r="R45" i="5"/>
  <c r="Q45" i="5"/>
  <c r="P45" i="5"/>
  <c r="E45" i="5"/>
  <c r="T45" i="5" s="1"/>
  <c r="S44" i="5"/>
  <c r="R44" i="5"/>
  <c r="Q44" i="5"/>
  <c r="P44" i="5"/>
  <c r="E44" i="5"/>
  <c r="U44" i="5" s="1"/>
  <c r="O42" i="5"/>
  <c r="N42" i="5"/>
  <c r="M42" i="5"/>
  <c r="L42" i="5"/>
  <c r="K42" i="5"/>
  <c r="J42" i="5"/>
  <c r="I42" i="5"/>
  <c r="S42" i="5" s="1"/>
  <c r="H42" i="5"/>
  <c r="R42" i="5" s="1"/>
  <c r="G42" i="5"/>
  <c r="F42" i="5"/>
  <c r="C42" i="5"/>
  <c r="B42" i="5"/>
  <c r="S41" i="5"/>
  <c r="R41" i="5"/>
  <c r="Q41" i="5"/>
  <c r="P41" i="5"/>
  <c r="E41" i="5"/>
  <c r="U41" i="5" s="1"/>
  <c r="S40" i="5"/>
  <c r="R40" i="5"/>
  <c r="Q40" i="5"/>
  <c r="U40" i="5" s="1"/>
  <c r="P40" i="5"/>
  <c r="E40" i="5"/>
  <c r="S39" i="5"/>
  <c r="R39" i="5"/>
  <c r="Q39" i="5"/>
  <c r="P39" i="5"/>
  <c r="E39" i="5"/>
  <c r="U39" i="5" s="1"/>
  <c r="S38" i="5"/>
  <c r="R38" i="5"/>
  <c r="Q38" i="5"/>
  <c r="P38" i="5"/>
  <c r="E38" i="5"/>
  <c r="S37" i="5"/>
  <c r="R37" i="5"/>
  <c r="Q37" i="5"/>
  <c r="P37" i="5"/>
  <c r="E37" i="5"/>
  <c r="T37" i="5" s="1"/>
  <c r="S35" i="5"/>
  <c r="R35" i="5"/>
  <c r="O35" i="5"/>
  <c r="N35" i="5"/>
  <c r="M35" i="5"/>
  <c r="L35" i="5"/>
  <c r="K35" i="5"/>
  <c r="J35" i="5"/>
  <c r="I35" i="5"/>
  <c r="H35" i="5"/>
  <c r="G35" i="5"/>
  <c r="F35" i="5"/>
  <c r="C35" i="5"/>
  <c r="E35" i="5" s="1"/>
  <c r="B35" i="5"/>
  <c r="S34" i="5"/>
  <c r="R34" i="5"/>
  <c r="Q34" i="5"/>
  <c r="P34" i="5"/>
  <c r="E34" i="5"/>
  <c r="U34" i="5" s="1"/>
  <c r="O32" i="5"/>
  <c r="N32" i="5"/>
  <c r="M32" i="5"/>
  <c r="L32" i="5"/>
  <c r="K32" i="5"/>
  <c r="J32" i="5"/>
  <c r="I32" i="5"/>
  <c r="H32" i="5"/>
  <c r="G32" i="5"/>
  <c r="F32" i="5"/>
  <c r="C32" i="5"/>
  <c r="B32" i="5"/>
  <c r="E32" i="5" s="1"/>
  <c r="U31" i="5"/>
  <c r="T31" i="5"/>
  <c r="S31" i="5"/>
  <c r="R31" i="5"/>
  <c r="Q31" i="5"/>
  <c r="P31" i="5"/>
  <c r="E31" i="5"/>
  <c r="S30" i="5"/>
  <c r="R30" i="5"/>
  <c r="Q30" i="5"/>
  <c r="P30" i="5"/>
  <c r="E30" i="5"/>
  <c r="U30" i="5" s="1"/>
  <c r="U29" i="5"/>
  <c r="T29" i="5"/>
  <c r="S29" i="5"/>
  <c r="R29" i="5"/>
  <c r="Q29" i="5"/>
  <c r="P29" i="5"/>
  <c r="E29" i="5"/>
  <c r="S28" i="5"/>
  <c r="R28" i="5"/>
  <c r="Q28" i="5"/>
  <c r="P28" i="5"/>
  <c r="E28" i="5"/>
  <c r="T28" i="5" s="1"/>
  <c r="O26" i="5"/>
  <c r="N26" i="5"/>
  <c r="M26" i="5"/>
  <c r="L26" i="5"/>
  <c r="K26" i="5"/>
  <c r="J26" i="5"/>
  <c r="I26" i="5"/>
  <c r="S26" i="5" s="1"/>
  <c r="H26" i="5"/>
  <c r="G26" i="5"/>
  <c r="F26" i="5"/>
  <c r="C26" i="5"/>
  <c r="B26" i="5"/>
  <c r="U25" i="5"/>
  <c r="S25" i="5"/>
  <c r="R25" i="5"/>
  <c r="Q25" i="5"/>
  <c r="P25" i="5"/>
  <c r="E25" i="5"/>
  <c r="T25" i="5" s="1"/>
  <c r="S24" i="5"/>
  <c r="R24" i="5"/>
  <c r="Q24" i="5"/>
  <c r="P24" i="5"/>
  <c r="E24" i="5"/>
  <c r="U24" i="5" s="1"/>
  <c r="S23" i="5"/>
  <c r="R23" i="5"/>
  <c r="Q23" i="5"/>
  <c r="P23" i="5"/>
  <c r="E23" i="5"/>
  <c r="S22" i="5"/>
  <c r="R22" i="5"/>
  <c r="Q22" i="5"/>
  <c r="P22" i="5"/>
  <c r="E22" i="5"/>
  <c r="U22" i="5" s="1"/>
  <c r="S21" i="5"/>
  <c r="R21" i="5"/>
  <c r="Q21" i="5"/>
  <c r="P21" i="5"/>
  <c r="E21" i="5"/>
  <c r="T21" i="5" s="1"/>
  <c r="U20" i="5"/>
  <c r="T20" i="5"/>
  <c r="S20" i="5"/>
  <c r="R20" i="5"/>
  <c r="Q20" i="5"/>
  <c r="P20" i="5"/>
  <c r="E20" i="5"/>
  <c r="S19" i="5"/>
  <c r="R19" i="5"/>
  <c r="Q19" i="5"/>
  <c r="P19" i="5"/>
  <c r="E19" i="5"/>
  <c r="U19" i="5" s="1"/>
  <c r="R17" i="5"/>
  <c r="O17" i="5"/>
  <c r="N17" i="5"/>
  <c r="M17" i="5"/>
  <c r="L17" i="5"/>
  <c r="K17" i="5"/>
  <c r="J17" i="5"/>
  <c r="I17" i="5"/>
  <c r="S17" i="5" s="1"/>
  <c r="H17" i="5"/>
  <c r="G17" i="5"/>
  <c r="F17" i="5"/>
  <c r="C17" i="5"/>
  <c r="B17" i="5"/>
  <c r="E17" i="5" s="1"/>
  <c r="S16" i="5"/>
  <c r="R16" i="5"/>
  <c r="Q16" i="5"/>
  <c r="P16" i="5"/>
  <c r="E16" i="5"/>
  <c r="U16" i="5" s="1"/>
  <c r="S15" i="5"/>
  <c r="R15" i="5"/>
  <c r="Q15" i="5"/>
  <c r="P15" i="5"/>
  <c r="E15" i="5"/>
  <c r="U15" i="5" s="1"/>
  <c r="U14" i="5"/>
  <c r="S14" i="5"/>
  <c r="R14" i="5"/>
  <c r="Q14" i="5"/>
  <c r="P14" i="5"/>
  <c r="E14" i="5"/>
  <c r="T14" i="5" s="1"/>
  <c r="S13" i="5"/>
  <c r="R13" i="5"/>
  <c r="Q13" i="5"/>
  <c r="P13" i="5"/>
  <c r="E13" i="5"/>
  <c r="S12" i="5"/>
  <c r="R12" i="5"/>
  <c r="Q12" i="5"/>
  <c r="P12" i="5"/>
  <c r="E12" i="5"/>
  <c r="S11" i="5"/>
  <c r="R11" i="5"/>
  <c r="Q11" i="5"/>
  <c r="P11" i="5"/>
  <c r="E11" i="5"/>
  <c r="U11" i="5" s="1"/>
  <c r="S10" i="5"/>
  <c r="R10" i="5"/>
  <c r="Q10" i="5"/>
  <c r="P10" i="5"/>
  <c r="E10" i="5"/>
  <c r="T10" i="5" s="1"/>
  <c r="S9" i="5"/>
  <c r="R9" i="5"/>
  <c r="Q9" i="5"/>
  <c r="P9" i="5"/>
  <c r="E9" i="5"/>
  <c r="U9" i="5" s="1"/>
  <c r="S96" i="4"/>
  <c r="R96" i="4"/>
  <c r="Q96" i="4"/>
  <c r="P96" i="4"/>
  <c r="E96" i="4"/>
  <c r="U96" i="4" s="1"/>
  <c r="U95" i="4"/>
  <c r="T95" i="4"/>
  <c r="S95" i="4"/>
  <c r="R95" i="4"/>
  <c r="Q95" i="4"/>
  <c r="P95" i="4"/>
  <c r="E95" i="4"/>
  <c r="U94" i="4"/>
  <c r="S94" i="4"/>
  <c r="R94" i="4"/>
  <c r="Q94" i="4"/>
  <c r="P94" i="4"/>
  <c r="E94" i="4"/>
  <c r="T94" i="4" s="1"/>
  <c r="T93" i="4"/>
  <c r="S93" i="4"/>
  <c r="R93" i="4"/>
  <c r="Q93" i="4"/>
  <c r="P93" i="4"/>
  <c r="E93" i="4"/>
  <c r="U93" i="4" s="1"/>
  <c r="S92" i="4"/>
  <c r="R92" i="4"/>
  <c r="Q92" i="4"/>
  <c r="P92" i="4"/>
  <c r="E92" i="4"/>
  <c r="T92" i="4" s="1"/>
  <c r="S91" i="4"/>
  <c r="R91" i="4"/>
  <c r="Q91" i="4"/>
  <c r="P91" i="4"/>
  <c r="E91" i="4"/>
  <c r="U91" i="4" s="1"/>
  <c r="S90" i="4"/>
  <c r="R90" i="4"/>
  <c r="Q90" i="4"/>
  <c r="P90" i="4"/>
  <c r="E90" i="4"/>
  <c r="T90" i="4" s="1"/>
  <c r="U89" i="4"/>
  <c r="T89" i="4"/>
  <c r="S89" i="4"/>
  <c r="R89" i="4"/>
  <c r="Q89" i="4"/>
  <c r="P89" i="4"/>
  <c r="E89" i="4"/>
  <c r="S88" i="4"/>
  <c r="R88" i="4"/>
  <c r="Q88" i="4"/>
  <c r="P88" i="4"/>
  <c r="E88" i="4"/>
  <c r="U88" i="4" s="1"/>
  <c r="O75" i="4"/>
  <c r="N75" i="4"/>
  <c r="M75" i="4"/>
  <c r="L75" i="4"/>
  <c r="K75" i="4"/>
  <c r="J75" i="4"/>
  <c r="I75" i="4"/>
  <c r="S75" i="4" s="1"/>
  <c r="H75" i="4"/>
  <c r="G75" i="4"/>
  <c r="F75" i="4"/>
  <c r="C75" i="4"/>
  <c r="B75" i="4"/>
  <c r="S74" i="4"/>
  <c r="R74" i="4"/>
  <c r="O74" i="4"/>
  <c r="N74" i="4"/>
  <c r="M74" i="4"/>
  <c r="L74" i="4"/>
  <c r="K74" i="4"/>
  <c r="J74" i="4"/>
  <c r="I74" i="4"/>
  <c r="H74" i="4"/>
  <c r="G74" i="4"/>
  <c r="F74" i="4"/>
  <c r="E74" i="4"/>
  <c r="C74" i="4"/>
  <c r="B74" i="4"/>
  <c r="O73" i="4"/>
  <c r="N73" i="4"/>
  <c r="M73" i="4"/>
  <c r="L73" i="4"/>
  <c r="K73" i="4"/>
  <c r="J73" i="4"/>
  <c r="I73" i="4"/>
  <c r="H73" i="4"/>
  <c r="G73" i="4"/>
  <c r="F73" i="4"/>
  <c r="C73" i="4"/>
  <c r="B73" i="4"/>
  <c r="E73" i="4" s="1"/>
  <c r="S72" i="4"/>
  <c r="R72" i="4"/>
  <c r="Q72" i="4"/>
  <c r="P72" i="4"/>
  <c r="E72" i="4"/>
  <c r="T72" i="4" s="1"/>
  <c r="U71" i="4"/>
  <c r="T71" i="4"/>
  <c r="S71" i="4"/>
  <c r="R71" i="4"/>
  <c r="Q71" i="4"/>
  <c r="P71" i="4"/>
  <c r="E71" i="4"/>
  <c r="O69" i="4"/>
  <c r="N69" i="4"/>
  <c r="M69" i="4"/>
  <c r="L69" i="4"/>
  <c r="K69" i="4"/>
  <c r="J69" i="4"/>
  <c r="I69" i="4"/>
  <c r="H69" i="4"/>
  <c r="G69" i="4"/>
  <c r="F69" i="4"/>
  <c r="C69" i="4"/>
  <c r="B69" i="4"/>
  <c r="S68" i="4"/>
  <c r="O68" i="4"/>
  <c r="N68" i="4"/>
  <c r="M68" i="4"/>
  <c r="L68" i="4"/>
  <c r="K68" i="4"/>
  <c r="J68" i="4"/>
  <c r="I68" i="4"/>
  <c r="H68" i="4"/>
  <c r="G68" i="4"/>
  <c r="F68" i="4"/>
  <c r="C68" i="4"/>
  <c r="B68" i="4"/>
  <c r="E68" i="4" s="1"/>
  <c r="S67" i="4"/>
  <c r="R67" i="4"/>
  <c r="Q67" i="4"/>
  <c r="P67" i="4"/>
  <c r="E67" i="4"/>
  <c r="S66" i="4"/>
  <c r="R66" i="4"/>
  <c r="Q66" i="4"/>
  <c r="P66" i="4"/>
  <c r="E66" i="4"/>
  <c r="T66" i="4" s="1"/>
  <c r="S65" i="4"/>
  <c r="R65" i="4"/>
  <c r="Q65" i="4"/>
  <c r="P65" i="4"/>
  <c r="E65" i="4"/>
  <c r="U65" i="4" s="1"/>
  <c r="S64" i="4"/>
  <c r="R64" i="4"/>
  <c r="Q64" i="4"/>
  <c r="P64" i="4"/>
  <c r="E64" i="4"/>
  <c r="U63" i="4"/>
  <c r="S63" i="4"/>
  <c r="R63" i="4"/>
  <c r="Q63" i="4"/>
  <c r="P63" i="4"/>
  <c r="E63" i="4"/>
  <c r="T63" i="4" s="1"/>
  <c r="O61" i="4"/>
  <c r="N61" i="4"/>
  <c r="M61" i="4"/>
  <c r="L61" i="4"/>
  <c r="K61" i="4"/>
  <c r="J61" i="4"/>
  <c r="I61" i="4"/>
  <c r="S61" i="4" s="1"/>
  <c r="H61" i="4"/>
  <c r="C61" i="4"/>
  <c r="B61" i="4"/>
  <c r="S60" i="4"/>
  <c r="R60" i="4"/>
  <c r="Q60" i="4"/>
  <c r="P60" i="4"/>
  <c r="E60" i="4"/>
  <c r="S59" i="4"/>
  <c r="R59" i="4"/>
  <c r="Q59" i="4"/>
  <c r="P59" i="4"/>
  <c r="E59" i="4"/>
  <c r="U59" i="4" s="1"/>
  <c r="S58" i="4"/>
  <c r="R58" i="4"/>
  <c r="Q58" i="4"/>
  <c r="P58" i="4"/>
  <c r="E58" i="4"/>
  <c r="T58" i="4" s="1"/>
  <c r="U57" i="4"/>
  <c r="T57" i="4"/>
  <c r="S57" i="4"/>
  <c r="R57" i="4"/>
  <c r="Q57" i="4"/>
  <c r="P57" i="4"/>
  <c r="E57" i="4"/>
  <c r="O55" i="4"/>
  <c r="N55" i="4"/>
  <c r="M55" i="4"/>
  <c r="L55" i="4"/>
  <c r="K55" i="4"/>
  <c r="J55" i="4"/>
  <c r="I55" i="4"/>
  <c r="H55" i="4"/>
  <c r="G55" i="4"/>
  <c r="F55" i="4"/>
  <c r="C55" i="4"/>
  <c r="B55" i="4"/>
  <c r="U54" i="4"/>
  <c r="T54" i="4"/>
  <c r="S54" i="4"/>
  <c r="R54" i="4"/>
  <c r="Q54" i="4"/>
  <c r="P54" i="4"/>
  <c r="E54" i="4"/>
  <c r="S53" i="4"/>
  <c r="R53" i="4"/>
  <c r="Q53" i="4"/>
  <c r="P53" i="4"/>
  <c r="E53" i="4"/>
  <c r="U53" i="4" s="1"/>
  <c r="U52" i="4"/>
  <c r="T52" i="4"/>
  <c r="S52" i="4"/>
  <c r="R52" i="4"/>
  <c r="Q52" i="4"/>
  <c r="P52" i="4"/>
  <c r="E52" i="4"/>
  <c r="S51" i="4"/>
  <c r="R51" i="4"/>
  <c r="Q51" i="4"/>
  <c r="P51" i="4"/>
  <c r="E51" i="4"/>
  <c r="T51" i="4" s="1"/>
  <c r="T50" i="4"/>
  <c r="S50" i="4"/>
  <c r="R50" i="4"/>
  <c r="Q50" i="4"/>
  <c r="P50" i="4"/>
  <c r="E50" i="4"/>
  <c r="U50" i="4" s="1"/>
  <c r="S49" i="4"/>
  <c r="R49" i="4"/>
  <c r="Q49" i="4"/>
  <c r="P49" i="4"/>
  <c r="E49" i="4"/>
  <c r="T49" i="4" s="1"/>
  <c r="S48" i="4"/>
  <c r="R48" i="4"/>
  <c r="Q48" i="4"/>
  <c r="P48" i="4"/>
  <c r="E48" i="4"/>
  <c r="U48" i="4" s="1"/>
  <c r="S47" i="4"/>
  <c r="R47" i="4"/>
  <c r="Q47" i="4"/>
  <c r="P47" i="4"/>
  <c r="E47" i="4"/>
  <c r="T47" i="4" s="1"/>
  <c r="U46" i="4"/>
  <c r="T46" i="4"/>
  <c r="S46" i="4"/>
  <c r="R46" i="4"/>
  <c r="Q46" i="4"/>
  <c r="P46" i="4"/>
  <c r="E46" i="4"/>
  <c r="S45" i="4"/>
  <c r="R45" i="4"/>
  <c r="Q45" i="4"/>
  <c r="P45" i="4"/>
  <c r="E45" i="4"/>
  <c r="U45" i="4" s="1"/>
  <c r="S44" i="4"/>
  <c r="R44" i="4"/>
  <c r="Q44" i="4"/>
  <c r="P44" i="4"/>
  <c r="E44" i="4"/>
  <c r="U44" i="4" s="1"/>
  <c r="O42" i="4"/>
  <c r="N42" i="4"/>
  <c r="M42" i="4"/>
  <c r="L42" i="4"/>
  <c r="K42" i="4"/>
  <c r="J42" i="4"/>
  <c r="I42" i="4"/>
  <c r="S42" i="4" s="1"/>
  <c r="H42" i="4"/>
  <c r="R42" i="4" s="1"/>
  <c r="G42" i="4"/>
  <c r="F42" i="4"/>
  <c r="C42" i="4"/>
  <c r="B42" i="4"/>
  <c r="S41" i="4"/>
  <c r="R41" i="4"/>
  <c r="Q41" i="4"/>
  <c r="P41" i="4"/>
  <c r="E41" i="4"/>
  <c r="U41" i="4" s="1"/>
  <c r="S40" i="4"/>
  <c r="R40" i="4"/>
  <c r="Q40" i="4"/>
  <c r="P40" i="4"/>
  <c r="E40" i="4"/>
  <c r="T40" i="4" s="1"/>
  <c r="S39" i="4"/>
  <c r="R39" i="4"/>
  <c r="Q39" i="4"/>
  <c r="P39" i="4"/>
  <c r="E39" i="4"/>
  <c r="U39" i="4" s="1"/>
  <c r="U38" i="4"/>
  <c r="S38" i="4"/>
  <c r="R38" i="4"/>
  <c r="Q38" i="4"/>
  <c r="P38" i="4"/>
  <c r="E38" i="4"/>
  <c r="T38" i="4" s="1"/>
  <c r="S37" i="4"/>
  <c r="R37" i="4"/>
  <c r="Q37" i="4"/>
  <c r="P37" i="4"/>
  <c r="E37" i="4"/>
  <c r="R35" i="4"/>
  <c r="O35" i="4"/>
  <c r="N35" i="4"/>
  <c r="M35" i="4"/>
  <c r="L35" i="4"/>
  <c r="K35" i="4"/>
  <c r="J35" i="4"/>
  <c r="I35" i="4"/>
  <c r="H35" i="4"/>
  <c r="G35" i="4"/>
  <c r="F35" i="4"/>
  <c r="C35" i="4"/>
  <c r="B35" i="4"/>
  <c r="S34" i="4"/>
  <c r="R34" i="4"/>
  <c r="Q34" i="4"/>
  <c r="P34" i="4"/>
  <c r="E34" i="4"/>
  <c r="U34" i="4" s="1"/>
  <c r="O32" i="4"/>
  <c r="N32" i="4"/>
  <c r="M32" i="4"/>
  <c r="L32" i="4"/>
  <c r="K32" i="4"/>
  <c r="J32" i="4"/>
  <c r="I32" i="4"/>
  <c r="H32" i="4"/>
  <c r="G32" i="4"/>
  <c r="F32" i="4"/>
  <c r="C32" i="4"/>
  <c r="B32" i="4"/>
  <c r="S31" i="4"/>
  <c r="R31" i="4"/>
  <c r="Q31" i="4"/>
  <c r="P31" i="4"/>
  <c r="E31" i="4"/>
  <c r="U31" i="4" s="1"/>
  <c r="S30" i="4"/>
  <c r="R30" i="4"/>
  <c r="Q30" i="4"/>
  <c r="P30" i="4"/>
  <c r="E30" i="4"/>
  <c r="T30" i="4" s="1"/>
  <c r="T29" i="4"/>
  <c r="S29" i="4"/>
  <c r="R29" i="4"/>
  <c r="Q29" i="4"/>
  <c r="P29" i="4"/>
  <c r="E29" i="4"/>
  <c r="U29" i="4" s="1"/>
  <c r="S28" i="4"/>
  <c r="R28" i="4"/>
  <c r="Q28" i="4"/>
  <c r="P28" i="4"/>
  <c r="E28" i="4"/>
  <c r="U28" i="4" s="1"/>
  <c r="O26" i="4"/>
  <c r="N26" i="4"/>
  <c r="M26" i="4"/>
  <c r="L26" i="4"/>
  <c r="K26" i="4"/>
  <c r="J26" i="4"/>
  <c r="I26" i="4"/>
  <c r="S26" i="4" s="1"/>
  <c r="H26" i="4"/>
  <c r="G26" i="4"/>
  <c r="F26" i="4"/>
  <c r="C26" i="4"/>
  <c r="B26" i="4"/>
  <c r="S25" i="4"/>
  <c r="R25" i="4"/>
  <c r="Q25" i="4"/>
  <c r="P25" i="4"/>
  <c r="E25" i="4"/>
  <c r="U25" i="4" s="1"/>
  <c r="S24" i="4"/>
  <c r="R24" i="4"/>
  <c r="Q24" i="4"/>
  <c r="P24" i="4"/>
  <c r="E24" i="4"/>
  <c r="U24" i="4" s="1"/>
  <c r="U23" i="4"/>
  <c r="S23" i="4"/>
  <c r="R23" i="4"/>
  <c r="Q23" i="4"/>
  <c r="P23" i="4"/>
  <c r="E23" i="4"/>
  <c r="T23" i="4" s="1"/>
  <c r="S22" i="4"/>
  <c r="R22" i="4"/>
  <c r="Q22" i="4"/>
  <c r="P22" i="4"/>
  <c r="E22" i="4"/>
  <c r="U21" i="4"/>
  <c r="S21" i="4"/>
  <c r="R21" i="4"/>
  <c r="Q21" i="4"/>
  <c r="P21" i="4"/>
  <c r="E21" i="4"/>
  <c r="T21" i="4" s="1"/>
  <c r="S20" i="4"/>
  <c r="R20" i="4"/>
  <c r="Q20" i="4"/>
  <c r="P20" i="4"/>
  <c r="E20" i="4"/>
  <c r="U20" i="4" s="1"/>
  <c r="S19" i="4"/>
  <c r="R19" i="4"/>
  <c r="Q19" i="4"/>
  <c r="P19" i="4"/>
  <c r="E19" i="4"/>
  <c r="T19" i="4" s="1"/>
  <c r="O17" i="4"/>
  <c r="N17" i="4"/>
  <c r="M17" i="4"/>
  <c r="L17" i="4"/>
  <c r="K17" i="4"/>
  <c r="J17" i="4"/>
  <c r="I17" i="4"/>
  <c r="H17" i="4"/>
  <c r="G17" i="4"/>
  <c r="F17" i="4"/>
  <c r="C17" i="4"/>
  <c r="B17" i="4"/>
  <c r="E17" i="4" s="1"/>
  <c r="S16" i="4"/>
  <c r="R16" i="4"/>
  <c r="Q16" i="4"/>
  <c r="P16" i="4"/>
  <c r="E16" i="4"/>
  <c r="T16" i="4" s="1"/>
  <c r="U15" i="4"/>
  <c r="S15" i="4"/>
  <c r="R15" i="4"/>
  <c r="Q15" i="4"/>
  <c r="P15" i="4"/>
  <c r="T15" i="4" s="1"/>
  <c r="E15" i="4"/>
  <c r="S14" i="4"/>
  <c r="R14" i="4"/>
  <c r="Q14" i="4"/>
  <c r="P14" i="4"/>
  <c r="E14" i="4"/>
  <c r="U14" i="4" s="1"/>
  <c r="S13" i="4"/>
  <c r="R13" i="4"/>
  <c r="Q13" i="4"/>
  <c r="P13" i="4"/>
  <c r="E13" i="4"/>
  <c r="U13" i="4" s="1"/>
  <c r="U12" i="4"/>
  <c r="S12" i="4"/>
  <c r="R12" i="4"/>
  <c r="Q12" i="4"/>
  <c r="P12" i="4"/>
  <c r="E12" i="4"/>
  <c r="T12" i="4" s="1"/>
  <c r="T11" i="4"/>
  <c r="S11" i="4"/>
  <c r="R11" i="4"/>
  <c r="Q11" i="4"/>
  <c r="P11" i="4"/>
  <c r="E11" i="4"/>
  <c r="U11" i="4" s="1"/>
  <c r="S10" i="4"/>
  <c r="R10" i="4"/>
  <c r="Q10" i="4"/>
  <c r="P10" i="4"/>
  <c r="E10" i="4"/>
  <c r="T10" i="4" s="1"/>
  <c r="S9" i="4"/>
  <c r="R9" i="4"/>
  <c r="Q9" i="4"/>
  <c r="P9" i="4"/>
  <c r="E9" i="4"/>
  <c r="S96" i="3"/>
  <c r="R96" i="3"/>
  <c r="Q96" i="3"/>
  <c r="P96" i="3"/>
  <c r="E96" i="3"/>
  <c r="T96" i="3" s="1"/>
  <c r="U95" i="3"/>
  <c r="T95" i="3"/>
  <c r="S95" i="3"/>
  <c r="R95" i="3"/>
  <c r="Q95" i="3"/>
  <c r="P95" i="3"/>
  <c r="E95" i="3"/>
  <c r="S94" i="3"/>
  <c r="R94" i="3"/>
  <c r="Q94" i="3"/>
  <c r="P94" i="3"/>
  <c r="E94" i="3"/>
  <c r="U94" i="3" s="1"/>
  <c r="S93" i="3"/>
  <c r="R93" i="3"/>
  <c r="Q93" i="3"/>
  <c r="P93" i="3"/>
  <c r="E93" i="3"/>
  <c r="U93" i="3" s="1"/>
  <c r="U92" i="3"/>
  <c r="S92" i="3"/>
  <c r="R92" i="3"/>
  <c r="Q92" i="3"/>
  <c r="P92" i="3"/>
  <c r="E92" i="3"/>
  <c r="T92" i="3" s="1"/>
  <c r="S91" i="3"/>
  <c r="R91" i="3"/>
  <c r="Q91" i="3"/>
  <c r="P91" i="3"/>
  <c r="E91" i="3"/>
  <c r="U90" i="3"/>
  <c r="S90" i="3"/>
  <c r="R90" i="3"/>
  <c r="Q90" i="3"/>
  <c r="P90" i="3"/>
  <c r="E90" i="3"/>
  <c r="T90" i="3" s="1"/>
  <c r="S89" i="3"/>
  <c r="R89" i="3"/>
  <c r="Q89" i="3"/>
  <c r="P89" i="3"/>
  <c r="E89" i="3"/>
  <c r="U89" i="3" s="1"/>
  <c r="S88" i="3"/>
  <c r="R88" i="3"/>
  <c r="Q88" i="3"/>
  <c r="P88" i="3"/>
  <c r="E88" i="3"/>
  <c r="U88" i="3" s="1"/>
  <c r="O75" i="3"/>
  <c r="N75" i="3"/>
  <c r="M75" i="3"/>
  <c r="L75" i="3"/>
  <c r="K75" i="3"/>
  <c r="J75" i="3"/>
  <c r="I75" i="3"/>
  <c r="H75" i="3"/>
  <c r="G75" i="3"/>
  <c r="F75" i="3"/>
  <c r="C75" i="3"/>
  <c r="B75" i="3"/>
  <c r="R74" i="3"/>
  <c r="O74" i="3"/>
  <c r="N74" i="3"/>
  <c r="M74" i="3"/>
  <c r="L74" i="3"/>
  <c r="K74" i="3"/>
  <c r="J74" i="3"/>
  <c r="I74" i="3"/>
  <c r="H74" i="3"/>
  <c r="G74" i="3"/>
  <c r="F74" i="3"/>
  <c r="C74" i="3"/>
  <c r="B74" i="3"/>
  <c r="E74" i="3" s="1"/>
  <c r="S73" i="3"/>
  <c r="O73" i="3"/>
  <c r="N73" i="3"/>
  <c r="M73" i="3"/>
  <c r="L73" i="3"/>
  <c r="K73" i="3"/>
  <c r="J73" i="3"/>
  <c r="I73" i="3"/>
  <c r="H73" i="3"/>
  <c r="R73" i="3" s="1"/>
  <c r="G73" i="3"/>
  <c r="F73" i="3"/>
  <c r="C73" i="3"/>
  <c r="B73" i="3"/>
  <c r="E73" i="3" s="1"/>
  <c r="U72" i="3"/>
  <c r="S72" i="3"/>
  <c r="R72" i="3"/>
  <c r="Q72" i="3"/>
  <c r="P72" i="3"/>
  <c r="E72" i="3"/>
  <c r="T72" i="3" s="1"/>
  <c r="S71" i="3"/>
  <c r="R71" i="3"/>
  <c r="Q71" i="3"/>
  <c r="P71" i="3"/>
  <c r="E71" i="3"/>
  <c r="O69" i="3"/>
  <c r="N69" i="3"/>
  <c r="M69" i="3"/>
  <c r="L69" i="3"/>
  <c r="K69" i="3"/>
  <c r="J69" i="3"/>
  <c r="I69" i="3"/>
  <c r="H69" i="3"/>
  <c r="R69" i="3" s="1"/>
  <c r="G69" i="3"/>
  <c r="F69" i="3"/>
  <c r="C69" i="3"/>
  <c r="B69" i="3"/>
  <c r="O68" i="3"/>
  <c r="N68" i="3"/>
  <c r="M68" i="3"/>
  <c r="L68" i="3"/>
  <c r="K68" i="3"/>
  <c r="J68" i="3"/>
  <c r="I68" i="3"/>
  <c r="S68" i="3" s="1"/>
  <c r="H68" i="3"/>
  <c r="R68" i="3" s="1"/>
  <c r="G68" i="3"/>
  <c r="F68" i="3"/>
  <c r="C68" i="3"/>
  <c r="B68" i="3"/>
  <c r="E68" i="3" s="1"/>
  <c r="S67" i="3"/>
  <c r="R67" i="3"/>
  <c r="Q67" i="3"/>
  <c r="P67" i="3"/>
  <c r="E67" i="3"/>
  <c r="S66" i="3"/>
  <c r="R66" i="3"/>
  <c r="Q66" i="3"/>
  <c r="P66" i="3"/>
  <c r="E66" i="3"/>
  <c r="S65" i="3"/>
  <c r="R65" i="3"/>
  <c r="Q65" i="3"/>
  <c r="P65" i="3"/>
  <c r="E65" i="3"/>
  <c r="S64" i="3"/>
  <c r="R64" i="3"/>
  <c r="Q64" i="3"/>
  <c r="P64" i="3"/>
  <c r="E64" i="3"/>
  <c r="T64" i="3" s="1"/>
  <c r="S63" i="3"/>
  <c r="R63" i="3"/>
  <c r="Q63" i="3"/>
  <c r="P63" i="3"/>
  <c r="E63" i="3"/>
  <c r="U63" i="3" s="1"/>
  <c r="O61" i="3"/>
  <c r="N61" i="3"/>
  <c r="M61" i="3"/>
  <c r="L61" i="3"/>
  <c r="K61" i="3"/>
  <c r="J61" i="3"/>
  <c r="I61" i="3"/>
  <c r="S61" i="3" s="1"/>
  <c r="H61" i="3"/>
  <c r="R61" i="3" s="1"/>
  <c r="C61" i="3"/>
  <c r="B61" i="3"/>
  <c r="S60" i="3"/>
  <c r="R60" i="3"/>
  <c r="Q60" i="3"/>
  <c r="P60" i="3"/>
  <c r="E60" i="3"/>
  <c r="S59" i="3"/>
  <c r="R59" i="3"/>
  <c r="Q59" i="3"/>
  <c r="P59" i="3"/>
  <c r="E59" i="3"/>
  <c r="S58" i="3"/>
  <c r="R58" i="3"/>
  <c r="Q58" i="3"/>
  <c r="P58" i="3"/>
  <c r="E58" i="3"/>
  <c r="T58" i="3" s="1"/>
  <c r="S57" i="3"/>
  <c r="R57" i="3"/>
  <c r="Q57" i="3"/>
  <c r="P57" i="3"/>
  <c r="E57" i="3"/>
  <c r="U57" i="3" s="1"/>
  <c r="O55" i="3"/>
  <c r="N55" i="3"/>
  <c r="M55" i="3"/>
  <c r="L55" i="3"/>
  <c r="K55" i="3"/>
  <c r="J55" i="3"/>
  <c r="I55" i="3"/>
  <c r="S55" i="3" s="1"/>
  <c r="H55" i="3"/>
  <c r="G55" i="3"/>
  <c r="F55" i="3"/>
  <c r="C55" i="3"/>
  <c r="B55" i="3"/>
  <c r="T54" i="3"/>
  <c r="S54" i="3"/>
  <c r="R54" i="3"/>
  <c r="Q54" i="3"/>
  <c r="P54" i="3"/>
  <c r="E54" i="3"/>
  <c r="U54" i="3" s="1"/>
  <c r="S53" i="3"/>
  <c r="R53" i="3"/>
  <c r="Q53" i="3"/>
  <c r="P53" i="3"/>
  <c r="E53" i="3"/>
  <c r="S52" i="3"/>
  <c r="R52" i="3"/>
  <c r="Q52" i="3"/>
  <c r="P52" i="3"/>
  <c r="E52" i="3"/>
  <c r="S51" i="3"/>
  <c r="R51" i="3"/>
  <c r="Q51" i="3"/>
  <c r="P51" i="3"/>
  <c r="E51" i="3"/>
  <c r="U51" i="3" s="1"/>
  <c r="S50" i="3"/>
  <c r="R50" i="3"/>
  <c r="Q50" i="3"/>
  <c r="P50" i="3"/>
  <c r="E50" i="3"/>
  <c r="U50" i="3" s="1"/>
  <c r="U49" i="3"/>
  <c r="S49" i="3"/>
  <c r="R49" i="3"/>
  <c r="Q49" i="3"/>
  <c r="P49" i="3"/>
  <c r="E49" i="3"/>
  <c r="T49" i="3" s="1"/>
  <c r="S48" i="3"/>
  <c r="R48" i="3"/>
  <c r="Q48" i="3"/>
  <c r="P48" i="3"/>
  <c r="E48" i="3"/>
  <c r="U48" i="3" s="1"/>
  <c r="U47" i="3"/>
  <c r="S47" i="3"/>
  <c r="R47" i="3"/>
  <c r="Q47" i="3"/>
  <c r="P47" i="3"/>
  <c r="E47" i="3"/>
  <c r="T47" i="3" s="1"/>
  <c r="T46" i="3"/>
  <c r="S46" i="3"/>
  <c r="R46" i="3"/>
  <c r="Q46" i="3"/>
  <c r="P46" i="3"/>
  <c r="E46" i="3"/>
  <c r="U46" i="3" s="1"/>
  <c r="S45" i="3"/>
  <c r="R45" i="3"/>
  <c r="Q45" i="3"/>
  <c r="P45" i="3"/>
  <c r="E45" i="3"/>
  <c r="S44" i="3"/>
  <c r="R44" i="3"/>
  <c r="Q44" i="3"/>
  <c r="P44" i="3"/>
  <c r="E44" i="3"/>
  <c r="T44" i="3" s="1"/>
  <c r="O42" i="3"/>
  <c r="N42" i="3"/>
  <c r="M42" i="3"/>
  <c r="L42" i="3"/>
  <c r="K42" i="3"/>
  <c r="J42" i="3"/>
  <c r="I42" i="3"/>
  <c r="S42" i="3" s="1"/>
  <c r="H42" i="3"/>
  <c r="R42" i="3" s="1"/>
  <c r="G42" i="3"/>
  <c r="F42" i="3"/>
  <c r="C42" i="3"/>
  <c r="B42" i="3"/>
  <c r="U41" i="3"/>
  <c r="S41" i="3"/>
  <c r="R41" i="3"/>
  <c r="Q41" i="3"/>
  <c r="P41" i="3"/>
  <c r="E41" i="3"/>
  <c r="T41" i="3" s="1"/>
  <c r="T40" i="3"/>
  <c r="S40" i="3"/>
  <c r="R40" i="3"/>
  <c r="Q40" i="3"/>
  <c r="U40" i="3" s="1"/>
  <c r="P40" i="3"/>
  <c r="E40" i="3"/>
  <c r="S39" i="3"/>
  <c r="R39" i="3"/>
  <c r="Q39" i="3"/>
  <c r="P39" i="3"/>
  <c r="E39" i="3"/>
  <c r="U39" i="3" s="1"/>
  <c r="S38" i="3"/>
  <c r="R38" i="3"/>
  <c r="Q38" i="3"/>
  <c r="P38" i="3"/>
  <c r="E38" i="3"/>
  <c r="T38" i="3" s="1"/>
  <c r="S37" i="3"/>
  <c r="R37" i="3"/>
  <c r="Q37" i="3"/>
  <c r="P37" i="3"/>
  <c r="E37" i="3"/>
  <c r="U37" i="3" s="1"/>
  <c r="O35" i="3"/>
  <c r="N35" i="3"/>
  <c r="M35" i="3"/>
  <c r="L35" i="3"/>
  <c r="K35" i="3"/>
  <c r="J35" i="3"/>
  <c r="I35" i="3"/>
  <c r="S35" i="3" s="1"/>
  <c r="H35" i="3"/>
  <c r="R35" i="3" s="1"/>
  <c r="G35" i="3"/>
  <c r="F35" i="3"/>
  <c r="C35" i="3"/>
  <c r="B35" i="3"/>
  <c r="E35" i="3" s="1"/>
  <c r="T34" i="3"/>
  <c r="S34" i="3"/>
  <c r="R34" i="3"/>
  <c r="Q34" i="3"/>
  <c r="P34" i="3"/>
  <c r="E34" i="3"/>
  <c r="O32" i="3"/>
  <c r="N32" i="3"/>
  <c r="M32" i="3"/>
  <c r="L32" i="3"/>
  <c r="K32" i="3"/>
  <c r="J32" i="3"/>
  <c r="I32" i="3"/>
  <c r="S32" i="3" s="1"/>
  <c r="H32" i="3"/>
  <c r="R32" i="3" s="1"/>
  <c r="G32" i="3"/>
  <c r="F32" i="3"/>
  <c r="C32" i="3"/>
  <c r="B32" i="3"/>
  <c r="E32" i="3" s="1"/>
  <c r="T31" i="3"/>
  <c r="S31" i="3"/>
  <c r="R31" i="3"/>
  <c r="Q31" i="3"/>
  <c r="P31" i="3"/>
  <c r="E31" i="3"/>
  <c r="U31" i="3" s="1"/>
  <c r="U30" i="3"/>
  <c r="S30" i="3"/>
  <c r="R30" i="3"/>
  <c r="Q30" i="3"/>
  <c r="P30" i="3"/>
  <c r="E30" i="3"/>
  <c r="T30" i="3" s="1"/>
  <c r="S29" i="3"/>
  <c r="R29" i="3"/>
  <c r="Q29" i="3"/>
  <c r="P29" i="3"/>
  <c r="E29" i="3"/>
  <c r="U29" i="3" s="1"/>
  <c r="S28" i="3"/>
  <c r="R28" i="3"/>
  <c r="Q28" i="3"/>
  <c r="P28" i="3"/>
  <c r="E28" i="3"/>
  <c r="O26" i="3"/>
  <c r="N26" i="3"/>
  <c r="M26" i="3"/>
  <c r="L26" i="3"/>
  <c r="K26" i="3"/>
  <c r="J26" i="3"/>
  <c r="I26" i="3"/>
  <c r="S26" i="3" s="1"/>
  <c r="H26" i="3"/>
  <c r="R26" i="3" s="1"/>
  <c r="G26" i="3"/>
  <c r="F26" i="3"/>
  <c r="C26" i="3"/>
  <c r="B26" i="3"/>
  <c r="S25" i="3"/>
  <c r="R25" i="3"/>
  <c r="Q25" i="3"/>
  <c r="P25" i="3"/>
  <c r="E25" i="3"/>
  <c r="S24" i="3"/>
  <c r="R24" i="3"/>
  <c r="Q24" i="3"/>
  <c r="P24" i="3"/>
  <c r="E24" i="3"/>
  <c r="T24" i="3" s="1"/>
  <c r="S23" i="3"/>
  <c r="R23" i="3"/>
  <c r="Q23" i="3"/>
  <c r="P23" i="3"/>
  <c r="E23" i="3"/>
  <c r="U23" i="3" s="1"/>
  <c r="U22" i="3"/>
  <c r="T22" i="3"/>
  <c r="S22" i="3"/>
  <c r="R22" i="3"/>
  <c r="Q22" i="3"/>
  <c r="P22" i="3"/>
  <c r="E22" i="3"/>
  <c r="S21" i="3"/>
  <c r="R21" i="3"/>
  <c r="Q21" i="3"/>
  <c r="P21" i="3"/>
  <c r="E21" i="3"/>
  <c r="S20" i="3"/>
  <c r="R20" i="3"/>
  <c r="Q20" i="3"/>
  <c r="P20" i="3"/>
  <c r="E20" i="3"/>
  <c r="U19" i="3"/>
  <c r="S19" i="3"/>
  <c r="R19" i="3"/>
  <c r="Q19" i="3"/>
  <c r="P19" i="3"/>
  <c r="E19" i="3"/>
  <c r="T19" i="3" s="1"/>
  <c r="O17" i="3"/>
  <c r="N17" i="3"/>
  <c r="M17" i="3"/>
  <c r="L17" i="3"/>
  <c r="K17" i="3"/>
  <c r="J17" i="3"/>
  <c r="I17" i="3"/>
  <c r="S17" i="3" s="1"/>
  <c r="H17" i="3"/>
  <c r="G17" i="3"/>
  <c r="F17" i="3"/>
  <c r="C17" i="3"/>
  <c r="B17" i="3"/>
  <c r="E17" i="3" s="1"/>
  <c r="U16" i="3"/>
  <c r="S16" i="3"/>
  <c r="R16" i="3"/>
  <c r="Q16" i="3"/>
  <c r="P16" i="3"/>
  <c r="E16" i="3"/>
  <c r="T16" i="3" s="1"/>
  <c r="T15" i="3"/>
  <c r="S15" i="3"/>
  <c r="R15" i="3"/>
  <c r="Q15" i="3"/>
  <c r="P15" i="3"/>
  <c r="E15" i="3"/>
  <c r="U15" i="3" s="1"/>
  <c r="S14" i="3"/>
  <c r="R14" i="3"/>
  <c r="Q14" i="3"/>
  <c r="P14" i="3"/>
  <c r="E14" i="3"/>
  <c r="S13" i="3"/>
  <c r="R13" i="3"/>
  <c r="Q13" i="3"/>
  <c r="P13" i="3"/>
  <c r="E13" i="3"/>
  <c r="S12" i="3"/>
  <c r="R12" i="3"/>
  <c r="Q12" i="3"/>
  <c r="P12" i="3"/>
  <c r="E12" i="3"/>
  <c r="T12" i="3" s="1"/>
  <c r="U11" i="3"/>
  <c r="S11" i="3"/>
  <c r="R11" i="3"/>
  <c r="Q11" i="3"/>
  <c r="P11" i="3"/>
  <c r="E11" i="3"/>
  <c r="S10" i="3"/>
  <c r="R10" i="3"/>
  <c r="Q10" i="3"/>
  <c r="U10" i="3" s="1"/>
  <c r="P10" i="3"/>
  <c r="E10" i="3"/>
  <c r="S9" i="3"/>
  <c r="R9" i="3"/>
  <c r="Q9" i="3"/>
  <c r="P9" i="3"/>
  <c r="E9" i="3"/>
  <c r="U9" i="3" s="1"/>
  <c r="U96" i="2"/>
  <c r="S96" i="2"/>
  <c r="R96" i="2"/>
  <c r="Q96" i="2"/>
  <c r="P96" i="2"/>
  <c r="E96" i="2"/>
  <c r="T96" i="2" s="1"/>
  <c r="S95" i="2"/>
  <c r="R95" i="2"/>
  <c r="Q95" i="2"/>
  <c r="P95" i="2"/>
  <c r="E95" i="2"/>
  <c r="U95" i="2" s="1"/>
  <c r="S94" i="2"/>
  <c r="R94" i="2"/>
  <c r="Q94" i="2"/>
  <c r="P94" i="2"/>
  <c r="E94" i="2"/>
  <c r="S93" i="2"/>
  <c r="R93" i="2"/>
  <c r="Q93" i="2"/>
  <c r="P93" i="2"/>
  <c r="E93" i="2"/>
  <c r="T93" i="2" s="1"/>
  <c r="S92" i="2"/>
  <c r="R92" i="2"/>
  <c r="Q92" i="2"/>
  <c r="P92" i="2"/>
  <c r="E92" i="2"/>
  <c r="U92" i="2" s="1"/>
  <c r="S91" i="2"/>
  <c r="R91" i="2"/>
  <c r="Q91" i="2"/>
  <c r="P91" i="2"/>
  <c r="E91" i="2"/>
  <c r="U90" i="2"/>
  <c r="S90" i="2"/>
  <c r="R90" i="2"/>
  <c r="Q90" i="2"/>
  <c r="P90" i="2"/>
  <c r="E90" i="2"/>
  <c r="T90" i="2" s="1"/>
  <c r="S89" i="2"/>
  <c r="R89" i="2"/>
  <c r="Q89" i="2"/>
  <c r="P89" i="2"/>
  <c r="E89" i="2"/>
  <c r="U89" i="2" s="1"/>
  <c r="U88" i="2"/>
  <c r="S88" i="2"/>
  <c r="R88" i="2"/>
  <c r="Q88" i="2"/>
  <c r="P88" i="2"/>
  <c r="E88" i="2"/>
  <c r="O75" i="2"/>
  <c r="N75" i="2"/>
  <c r="M75" i="2"/>
  <c r="L75" i="2"/>
  <c r="K75" i="2"/>
  <c r="J75" i="2"/>
  <c r="I75" i="2"/>
  <c r="S75" i="2" s="1"/>
  <c r="H75" i="2"/>
  <c r="G75" i="2"/>
  <c r="F75" i="2"/>
  <c r="C75" i="2"/>
  <c r="B75" i="2"/>
  <c r="O74" i="2"/>
  <c r="N74" i="2"/>
  <c r="M74" i="2"/>
  <c r="L74" i="2"/>
  <c r="K74" i="2"/>
  <c r="Q74" i="2" s="1"/>
  <c r="J74" i="2"/>
  <c r="I74" i="2"/>
  <c r="S74" i="2" s="1"/>
  <c r="H74" i="2"/>
  <c r="R74" i="2" s="1"/>
  <c r="G74" i="2"/>
  <c r="F74" i="2"/>
  <c r="C74" i="2"/>
  <c r="B74" i="2"/>
  <c r="E74" i="2" s="1"/>
  <c r="O73" i="2"/>
  <c r="N73" i="2"/>
  <c r="M73" i="2"/>
  <c r="L73" i="2"/>
  <c r="K73" i="2"/>
  <c r="J73" i="2"/>
  <c r="I73" i="2"/>
  <c r="S73" i="2" s="1"/>
  <c r="H73" i="2"/>
  <c r="G73" i="2"/>
  <c r="F73" i="2"/>
  <c r="C73" i="2"/>
  <c r="B73" i="2"/>
  <c r="S72" i="2"/>
  <c r="R72" i="2"/>
  <c r="Q72" i="2"/>
  <c r="P72" i="2"/>
  <c r="E72" i="2"/>
  <c r="T72" i="2" s="1"/>
  <c r="S71" i="2"/>
  <c r="R71" i="2"/>
  <c r="Q71" i="2"/>
  <c r="P71" i="2"/>
  <c r="E71" i="2"/>
  <c r="O69" i="2"/>
  <c r="N69" i="2"/>
  <c r="M69" i="2"/>
  <c r="L69" i="2"/>
  <c r="K69" i="2"/>
  <c r="J69" i="2"/>
  <c r="I69" i="2"/>
  <c r="S69" i="2" s="1"/>
  <c r="H69" i="2"/>
  <c r="R69" i="2" s="1"/>
  <c r="G69" i="2"/>
  <c r="F69" i="2"/>
  <c r="C69" i="2"/>
  <c r="B69" i="2"/>
  <c r="O68" i="2"/>
  <c r="N68" i="2"/>
  <c r="M68" i="2"/>
  <c r="L68" i="2"/>
  <c r="K68" i="2"/>
  <c r="J68" i="2"/>
  <c r="I68" i="2"/>
  <c r="S68" i="2" s="1"/>
  <c r="H68" i="2"/>
  <c r="G68" i="2"/>
  <c r="F68" i="2"/>
  <c r="C68" i="2"/>
  <c r="B68" i="2"/>
  <c r="S67" i="2"/>
  <c r="R67" i="2"/>
  <c r="Q67" i="2"/>
  <c r="P67" i="2"/>
  <c r="E67" i="2"/>
  <c r="T67" i="2" s="1"/>
  <c r="S66" i="2"/>
  <c r="R66" i="2"/>
  <c r="Q66" i="2"/>
  <c r="P66" i="2"/>
  <c r="E66" i="2"/>
  <c r="U66" i="2" s="1"/>
  <c r="U65" i="2"/>
  <c r="S65" i="2"/>
  <c r="R65" i="2"/>
  <c r="Q65" i="2"/>
  <c r="P65" i="2"/>
  <c r="E65" i="2"/>
  <c r="T65" i="2" s="1"/>
  <c r="S64" i="2"/>
  <c r="R64" i="2"/>
  <c r="Q64" i="2"/>
  <c r="P64" i="2"/>
  <c r="E64" i="2"/>
  <c r="U64" i="2" s="1"/>
  <c r="S63" i="2"/>
  <c r="R63" i="2"/>
  <c r="Q63" i="2"/>
  <c r="P63" i="2"/>
  <c r="E63" i="2"/>
  <c r="O61" i="2"/>
  <c r="N61" i="2"/>
  <c r="M61" i="2"/>
  <c r="L61" i="2"/>
  <c r="K61" i="2"/>
  <c r="J61" i="2"/>
  <c r="I61" i="2"/>
  <c r="H61" i="2"/>
  <c r="R61" i="2" s="1"/>
  <c r="C61" i="2"/>
  <c r="B61" i="2"/>
  <c r="S60" i="2"/>
  <c r="R60" i="2"/>
  <c r="Q60" i="2"/>
  <c r="P60" i="2"/>
  <c r="E60" i="2"/>
  <c r="S59" i="2"/>
  <c r="R59" i="2"/>
  <c r="Q59" i="2"/>
  <c r="P59" i="2"/>
  <c r="E59" i="2"/>
  <c r="U59" i="2" s="1"/>
  <c r="S58" i="2"/>
  <c r="R58" i="2"/>
  <c r="Q58" i="2"/>
  <c r="P58" i="2"/>
  <c r="E58" i="2"/>
  <c r="T58" i="2" s="1"/>
  <c r="S57" i="2"/>
  <c r="R57" i="2"/>
  <c r="Q57" i="2"/>
  <c r="P57" i="2"/>
  <c r="E57" i="2"/>
  <c r="U57" i="2" s="1"/>
  <c r="O55" i="2"/>
  <c r="N55" i="2"/>
  <c r="M55" i="2"/>
  <c r="L55" i="2"/>
  <c r="K55" i="2"/>
  <c r="J55" i="2"/>
  <c r="I55" i="2"/>
  <c r="H55" i="2"/>
  <c r="R55" i="2" s="1"/>
  <c r="G55" i="2"/>
  <c r="F55" i="2"/>
  <c r="C55" i="2"/>
  <c r="B55" i="2"/>
  <c r="E55" i="2" s="1"/>
  <c r="T54" i="2"/>
  <c r="S54" i="2"/>
  <c r="R54" i="2"/>
  <c r="Q54" i="2"/>
  <c r="P54" i="2"/>
  <c r="E54" i="2"/>
  <c r="U54" i="2" s="1"/>
  <c r="U53" i="2"/>
  <c r="S53" i="2"/>
  <c r="R53" i="2"/>
  <c r="Q53" i="2"/>
  <c r="P53" i="2"/>
  <c r="E53" i="2"/>
  <c r="T53" i="2" s="1"/>
  <c r="S52" i="2"/>
  <c r="R52" i="2"/>
  <c r="Q52" i="2"/>
  <c r="P52" i="2"/>
  <c r="E52" i="2"/>
  <c r="U52" i="2" s="1"/>
  <c r="S51" i="2"/>
  <c r="R51" i="2"/>
  <c r="Q51" i="2"/>
  <c r="P51" i="2"/>
  <c r="E51" i="2"/>
  <c r="S50" i="2"/>
  <c r="R50" i="2"/>
  <c r="Q50" i="2"/>
  <c r="P50" i="2"/>
  <c r="E50" i="2"/>
  <c r="T50" i="2" s="1"/>
  <c r="S49" i="2"/>
  <c r="R49" i="2"/>
  <c r="Q49" i="2"/>
  <c r="P49" i="2"/>
  <c r="E49" i="2"/>
  <c r="U49" i="2" s="1"/>
  <c r="S48" i="2"/>
  <c r="R48" i="2"/>
  <c r="Q48" i="2"/>
  <c r="P48" i="2"/>
  <c r="E48" i="2"/>
  <c r="U48" i="2" s="1"/>
  <c r="S47" i="2"/>
  <c r="R47" i="2"/>
  <c r="Q47" i="2"/>
  <c r="P47" i="2"/>
  <c r="E47" i="2"/>
  <c r="T47" i="2" s="1"/>
  <c r="S46" i="2"/>
  <c r="R46" i="2"/>
  <c r="Q46" i="2"/>
  <c r="P46" i="2"/>
  <c r="E46" i="2"/>
  <c r="U46" i="2" s="1"/>
  <c r="U45" i="2"/>
  <c r="S45" i="2"/>
  <c r="R45" i="2"/>
  <c r="Q45" i="2"/>
  <c r="P45" i="2"/>
  <c r="E45" i="2"/>
  <c r="S44" i="2"/>
  <c r="R44" i="2"/>
  <c r="Q44" i="2"/>
  <c r="P44" i="2"/>
  <c r="E44" i="2"/>
  <c r="U44" i="2" s="1"/>
  <c r="O42" i="2"/>
  <c r="N42" i="2"/>
  <c r="M42" i="2"/>
  <c r="L42" i="2"/>
  <c r="K42" i="2"/>
  <c r="J42" i="2"/>
  <c r="I42" i="2"/>
  <c r="S42" i="2" s="1"/>
  <c r="H42" i="2"/>
  <c r="R42" i="2" s="1"/>
  <c r="G42" i="2"/>
  <c r="F42" i="2"/>
  <c r="C42" i="2"/>
  <c r="B42" i="2"/>
  <c r="S41" i="2"/>
  <c r="R41" i="2"/>
  <c r="Q41" i="2"/>
  <c r="P41" i="2"/>
  <c r="E41" i="2"/>
  <c r="U41" i="2" s="1"/>
  <c r="S40" i="2"/>
  <c r="R40" i="2"/>
  <c r="Q40" i="2"/>
  <c r="P40" i="2"/>
  <c r="E40" i="2"/>
  <c r="S39" i="2"/>
  <c r="R39" i="2"/>
  <c r="Q39" i="2"/>
  <c r="P39" i="2"/>
  <c r="E39" i="2"/>
  <c r="U39" i="2" s="1"/>
  <c r="S38" i="2"/>
  <c r="R38" i="2"/>
  <c r="Q38" i="2"/>
  <c r="P38" i="2"/>
  <c r="E38" i="2"/>
  <c r="T38" i="2" s="1"/>
  <c r="U37" i="2"/>
  <c r="T37" i="2"/>
  <c r="S37" i="2"/>
  <c r="R37" i="2"/>
  <c r="Q37" i="2"/>
  <c r="P37" i="2"/>
  <c r="E37" i="2"/>
  <c r="S35" i="2"/>
  <c r="O35" i="2"/>
  <c r="N35" i="2"/>
  <c r="M35" i="2"/>
  <c r="L35" i="2"/>
  <c r="K35" i="2"/>
  <c r="J35" i="2"/>
  <c r="I35" i="2"/>
  <c r="H35" i="2"/>
  <c r="R35" i="2" s="1"/>
  <c r="G35" i="2"/>
  <c r="F35" i="2"/>
  <c r="C35" i="2"/>
  <c r="B35" i="2"/>
  <c r="E35" i="2" s="1"/>
  <c r="S34" i="2"/>
  <c r="R34" i="2"/>
  <c r="Q34" i="2"/>
  <c r="U34" i="2" s="1"/>
  <c r="P34" i="2"/>
  <c r="E34" i="2"/>
  <c r="O32" i="2"/>
  <c r="N32" i="2"/>
  <c r="M32" i="2"/>
  <c r="L32" i="2"/>
  <c r="K32" i="2"/>
  <c r="J32" i="2"/>
  <c r="I32" i="2"/>
  <c r="S32" i="2" s="1"/>
  <c r="H32" i="2"/>
  <c r="R32" i="2" s="1"/>
  <c r="G32" i="2"/>
  <c r="F32" i="2"/>
  <c r="C32" i="2"/>
  <c r="B32" i="2"/>
  <c r="S31" i="2"/>
  <c r="R31" i="2"/>
  <c r="Q31" i="2"/>
  <c r="P31" i="2"/>
  <c r="E31" i="2"/>
  <c r="U31" i="2" s="1"/>
  <c r="U30" i="2"/>
  <c r="S30" i="2"/>
  <c r="R30" i="2"/>
  <c r="Q30" i="2"/>
  <c r="P30" i="2"/>
  <c r="E30" i="2"/>
  <c r="T30" i="2" s="1"/>
  <c r="S29" i="2"/>
  <c r="R29" i="2"/>
  <c r="Q29" i="2"/>
  <c r="P29" i="2"/>
  <c r="E29" i="2"/>
  <c r="U29" i="2" s="1"/>
  <c r="U28" i="2"/>
  <c r="S28" i="2"/>
  <c r="R28" i="2"/>
  <c r="Q28" i="2"/>
  <c r="P28" i="2"/>
  <c r="E28" i="2"/>
  <c r="T28" i="2" s="1"/>
  <c r="S26" i="2"/>
  <c r="O26" i="2"/>
  <c r="N26" i="2"/>
  <c r="M26" i="2"/>
  <c r="L26" i="2"/>
  <c r="K26" i="2"/>
  <c r="J26" i="2"/>
  <c r="I26" i="2"/>
  <c r="H26" i="2"/>
  <c r="R26" i="2" s="1"/>
  <c r="G26" i="2"/>
  <c r="F26" i="2"/>
  <c r="C26" i="2"/>
  <c r="B26" i="2"/>
  <c r="E26" i="2" s="1"/>
  <c r="U25" i="2"/>
  <c r="S25" i="2"/>
  <c r="R25" i="2"/>
  <c r="Q25" i="2"/>
  <c r="P25" i="2"/>
  <c r="E25" i="2"/>
  <c r="T25" i="2" s="1"/>
  <c r="S24" i="2"/>
  <c r="R24" i="2"/>
  <c r="Q24" i="2"/>
  <c r="P24" i="2"/>
  <c r="E24" i="2"/>
  <c r="U24" i="2" s="1"/>
  <c r="S23" i="2"/>
  <c r="R23" i="2"/>
  <c r="Q23" i="2"/>
  <c r="P23" i="2"/>
  <c r="E23" i="2"/>
  <c r="S22" i="2"/>
  <c r="R22" i="2"/>
  <c r="Q22" i="2"/>
  <c r="P22" i="2"/>
  <c r="E22" i="2"/>
  <c r="S21" i="2"/>
  <c r="R21" i="2"/>
  <c r="Q21" i="2"/>
  <c r="P21" i="2"/>
  <c r="E21" i="2"/>
  <c r="T21" i="2" s="1"/>
  <c r="S20" i="2"/>
  <c r="R20" i="2"/>
  <c r="Q20" i="2"/>
  <c r="P20" i="2"/>
  <c r="E20" i="2"/>
  <c r="U20" i="2" s="1"/>
  <c r="U19" i="2"/>
  <c r="S19" i="2"/>
  <c r="R19" i="2"/>
  <c r="Q19" i="2"/>
  <c r="P19" i="2"/>
  <c r="E19" i="2"/>
  <c r="T19" i="2" s="1"/>
  <c r="R17" i="2"/>
  <c r="O17" i="2"/>
  <c r="N17" i="2"/>
  <c r="M17" i="2"/>
  <c r="L17" i="2"/>
  <c r="K17" i="2"/>
  <c r="J17" i="2"/>
  <c r="I17" i="2"/>
  <c r="S17" i="2" s="1"/>
  <c r="H17" i="2"/>
  <c r="G17" i="2"/>
  <c r="F17" i="2"/>
  <c r="C17" i="2"/>
  <c r="B17" i="2"/>
  <c r="S16" i="2"/>
  <c r="R16" i="2"/>
  <c r="Q16" i="2"/>
  <c r="P16" i="2"/>
  <c r="E16" i="2"/>
  <c r="T16" i="2" s="1"/>
  <c r="T15" i="2"/>
  <c r="S15" i="2"/>
  <c r="R15" i="2"/>
  <c r="Q15" i="2"/>
  <c r="P15" i="2"/>
  <c r="E15" i="2"/>
  <c r="U15" i="2" s="1"/>
  <c r="U14" i="2"/>
  <c r="S14" i="2"/>
  <c r="R14" i="2"/>
  <c r="Q14" i="2"/>
  <c r="P14" i="2"/>
  <c r="E14" i="2"/>
  <c r="T14" i="2" s="1"/>
  <c r="S13" i="2"/>
  <c r="R13" i="2"/>
  <c r="Q13" i="2"/>
  <c r="P13" i="2"/>
  <c r="E13" i="2"/>
  <c r="S12" i="2"/>
  <c r="R12" i="2"/>
  <c r="Q12" i="2"/>
  <c r="P12" i="2"/>
  <c r="E12" i="2"/>
  <c r="S11" i="2"/>
  <c r="R11" i="2"/>
  <c r="Q11" i="2"/>
  <c r="P11" i="2"/>
  <c r="E11" i="2"/>
  <c r="S10" i="2"/>
  <c r="R10" i="2"/>
  <c r="Q10" i="2"/>
  <c r="P10" i="2"/>
  <c r="E10" i="2"/>
  <c r="U10" i="2" s="1"/>
  <c r="U9" i="2"/>
  <c r="T9" i="2"/>
  <c r="S9" i="2"/>
  <c r="R9" i="2"/>
  <c r="Q9" i="2"/>
  <c r="P9" i="2"/>
  <c r="E9" i="2"/>
  <c r="U96" i="1"/>
  <c r="S96" i="1"/>
  <c r="R96" i="1"/>
  <c r="Q96" i="1"/>
  <c r="P96" i="1"/>
  <c r="E96" i="1"/>
  <c r="T96" i="1" s="1"/>
  <c r="T95" i="1"/>
  <c r="S95" i="1"/>
  <c r="R95" i="1"/>
  <c r="Q95" i="1"/>
  <c r="P95" i="1"/>
  <c r="E95" i="1"/>
  <c r="U95" i="1" s="1"/>
  <c r="S94" i="1"/>
  <c r="R94" i="1"/>
  <c r="Q94" i="1"/>
  <c r="P94" i="1"/>
  <c r="E94" i="1"/>
  <c r="T94" i="1" s="1"/>
  <c r="T93" i="1"/>
  <c r="S93" i="1"/>
  <c r="R93" i="1"/>
  <c r="Q93" i="1"/>
  <c r="P93" i="1"/>
  <c r="E93" i="1"/>
  <c r="U93" i="1" s="1"/>
  <c r="S92" i="1"/>
  <c r="R92" i="1"/>
  <c r="Q92" i="1"/>
  <c r="P92" i="1"/>
  <c r="E92" i="1"/>
  <c r="U91" i="1"/>
  <c r="T91" i="1"/>
  <c r="S91" i="1"/>
  <c r="R91" i="1"/>
  <c r="Q91" i="1"/>
  <c r="P91" i="1"/>
  <c r="E91" i="1"/>
  <c r="S90" i="1"/>
  <c r="R90" i="1"/>
  <c r="Q90" i="1"/>
  <c r="P90" i="1"/>
  <c r="E90" i="1"/>
  <c r="T90" i="1" s="1"/>
  <c r="U89" i="1"/>
  <c r="T89" i="1"/>
  <c r="S89" i="1"/>
  <c r="R89" i="1"/>
  <c r="Q89" i="1"/>
  <c r="P89" i="1"/>
  <c r="E89" i="1"/>
  <c r="S88" i="1"/>
  <c r="R88" i="1"/>
  <c r="Q88" i="1"/>
  <c r="P88" i="1"/>
  <c r="E88" i="1"/>
  <c r="U88" i="1" s="1"/>
  <c r="O75" i="1"/>
  <c r="N75" i="1"/>
  <c r="M75" i="1"/>
  <c r="L75" i="1"/>
  <c r="K75" i="1"/>
  <c r="J75" i="1"/>
  <c r="I75" i="1"/>
  <c r="S75" i="1" s="1"/>
  <c r="H75" i="1"/>
  <c r="G75" i="1"/>
  <c r="F75" i="1"/>
  <c r="C75" i="1"/>
  <c r="E75" i="1" s="1"/>
  <c r="B75" i="1"/>
  <c r="O74" i="1"/>
  <c r="N74" i="1"/>
  <c r="M74" i="1"/>
  <c r="L74" i="1"/>
  <c r="K74" i="1"/>
  <c r="J74" i="1"/>
  <c r="I74" i="1"/>
  <c r="H74" i="1"/>
  <c r="R74" i="1" s="1"/>
  <c r="G74" i="1"/>
  <c r="F74" i="1"/>
  <c r="C74" i="1"/>
  <c r="B74" i="1"/>
  <c r="E74" i="1" s="1"/>
  <c r="R73" i="1"/>
  <c r="O73" i="1"/>
  <c r="N73" i="1"/>
  <c r="M73" i="1"/>
  <c r="L73" i="1"/>
  <c r="K73" i="1"/>
  <c r="J73" i="1"/>
  <c r="I73" i="1"/>
  <c r="S73" i="1" s="1"/>
  <c r="H73" i="1"/>
  <c r="G73" i="1"/>
  <c r="F73" i="1"/>
  <c r="C73" i="1"/>
  <c r="B73" i="1"/>
  <c r="S72" i="1"/>
  <c r="R72" i="1"/>
  <c r="Q72" i="1"/>
  <c r="P72" i="1"/>
  <c r="E72" i="1"/>
  <c r="T72" i="1" s="1"/>
  <c r="S71" i="1"/>
  <c r="R71" i="1"/>
  <c r="Q71" i="1"/>
  <c r="P71" i="1"/>
  <c r="E71" i="1"/>
  <c r="U71" i="1" s="1"/>
  <c r="O69" i="1"/>
  <c r="N69" i="1"/>
  <c r="M69" i="1"/>
  <c r="L69" i="1"/>
  <c r="K69" i="1"/>
  <c r="J69" i="1"/>
  <c r="I69" i="1"/>
  <c r="H69" i="1"/>
  <c r="R69" i="1" s="1"/>
  <c r="G69" i="1"/>
  <c r="F69" i="1"/>
  <c r="C69" i="1"/>
  <c r="B69" i="1"/>
  <c r="O68" i="1"/>
  <c r="N68" i="1"/>
  <c r="M68" i="1"/>
  <c r="L68" i="1"/>
  <c r="K68" i="1"/>
  <c r="J68" i="1"/>
  <c r="I68" i="1"/>
  <c r="S68" i="1" s="1"/>
  <c r="H68" i="1"/>
  <c r="R68" i="1" s="1"/>
  <c r="G68" i="1"/>
  <c r="F68" i="1"/>
  <c r="C68" i="1"/>
  <c r="B68" i="1"/>
  <c r="U67" i="1"/>
  <c r="T67" i="1"/>
  <c r="S67" i="1"/>
  <c r="R67" i="1"/>
  <c r="Q67" i="1"/>
  <c r="P67" i="1"/>
  <c r="E67" i="1"/>
  <c r="S66" i="1"/>
  <c r="R66" i="1"/>
  <c r="Q66" i="1"/>
  <c r="P66" i="1"/>
  <c r="E66" i="1"/>
  <c r="S65" i="1"/>
  <c r="R65" i="1"/>
  <c r="Q65" i="1"/>
  <c r="P65" i="1"/>
  <c r="E65" i="1"/>
  <c r="T65" i="1" s="1"/>
  <c r="S64" i="1"/>
  <c r="R64" i="1"/>
  <c r="Q64" i="1"/>
  <c r="P64" i="1"/>
  <c r="E64" i="1"/>
  <c r="U64" i="1" s="1"/>
  <c r="S63" i="1"/>
  <c r="R63" i="1"/>
  <c r="Q63" i="1"/>
  <c r="P63" i="1"/>
  <c r="E63" i="1"/>
  <c r="U63" i="1" s="1"/>
  <c r="O61" i="1"/>
  <c r="N61" i="1"/>
  <c r="M61" i="1"/>
  <c r="L61" i="1"/>
  <c r="K61" i="1"/>
  <c r="J61" i="1"/>
  <c r="I61" i="1"/>
  <c r="H61" i="1"/>
  <c r="R61" i="1" s="1"/>
  <c r="C61" i="1"/>
  <c r="B61" i="1"/>
  <c r="S60" i="1"/>
  <c r="R60" i="1"/>
  <c r="Q60" i="1"/>
  <c r="P60" i="1"/>
  <c r="E60" i="1"/>
  <c r="T60" i="1" s="1"/>
  <c r="S59" i="1"/>
  <c r="R59" i="1"/>
  <c r="Q59" i="1"/>
  <c r="P59" i="1"/>
  <c r="E59" i="1"/>
  <c r="T59" i="1" s="1"/>
  <c r="S58" i="1"/>
  <c r="R58" i="1"/>
  <c r="Q58" i="1"/>
  <c r="P58" i="1"/>
  <c r="E58" i="1"/>
  <c r="S57" i="1"/>
  <c r="R57" i="1"/>
  <c r="Q57" i="1"/>
  <c r="P57" i="1"/>
  <c r="E57" i="1"/>
  <c r="U57" i="1" s="1"/>
  <c r="O55" i="1"/>
  <c r="N55" i="1"/>
  <c r="M55" i="1"/>
  <c r="L55" i="1"/>
  <c r="K55" i="1"/>
  <c r="J55" i="1"/>
  <c r="I55" i="1"/>
  <c r="S55" i="1" s="1"/>
  <c r="H55" i="1"/>
  <c r="R55" i="1" s="1"/>
  <c r="G55" i="1"/>
  <c r="F55" i="1"/>
  <c r="C55" i="1"/>
  <c r="B55" i="1"/>
  <c r="U54" i="1"/>
  <c r="T54" i="1"/>
  <c r="S54" i="1"/>
  <c r="R54" i="1"/>
  <c r="Q54" i="1"/>
  <c r="P54" i="1"/>
  <c r="E54" i="1"/>
  <c r="S53" i="1"/>
  <c r="R53" i="1"/>
  <c r="Q53" i="1"/>
  <c r="P53" i="1"/>
  <c r="E53" i="1"/>
  <c r="T52" i="1"/>
  <c r="S52" i="1"/>
  <c r="R52" i="1"/>
  <c r="Q52" i="1"/>
  <c r="P52" i="1"/>
  <c r="E52" i="1"/>
  <c r="U52" i="1" s="1"/>
  <c r="S51" i="1"/>
  <c r="R51" i="1"/>
  <c r="Q51" i="1"/>
  <c r="P51" i="1"/>
  <c r="E51" i="1"/>
  <c r="T51" i="1" s="1"/>
  <c r="T50" i="1"/>
  <c r="S50" i="1"/>
  <c r="R50" i="1"/>
  <c r="Q50" i="1"/>
  <c r="P50" i="1"/>
  <c r="E50" i="1"/>
  <c r="U50" i="1" s="1"/>
  <c r="S49" i="1"/>
  <c r="R49" i="1"/>
  <c r="Q49" i="1"/>
  <c r="P49" i="1"/>
  <c r="E49" i="1"/>
  <c r="T49" i="1" s="1"/>
  <c r="U48" i="1"/>
  <c r="T48" i="1"/>
  <c r="S48" i="1"/>
  <c r="R48" i="1"/>
  <c r="Q48" i="1"/>
  <c r="P48" i="1"/>
  <c r="E48" i="1"/>
  <c r="S47" i="1"/>
  <c r="R47" i="1"/>
  <c r="Q47" i="1"/>
  <c r="P47" i="1"/>
  <c r="E47" i="1"/>
  <c r="T47" i="1" s="1"/>
  <c r="S46" i="1"/>
  <c r="R46" i="1"/>
  <c r="Q46" i="1"/>
  <c r="P46" i="1"/>
  <c r="E46" i="1"/>
  <c r="U46" i="1" s="1"/>
  <c r="S45" i="1"/>
  <c r="R45" i="1"/>
  <c r="Q45" i="1"/>
  <c r="P45" i="1"/>
  <c r="E45" i="1"/>
  <c r="U45" i="1" s="1"/>
  <c r="S44" i="1"/>
  <c r="R44" i="1"/>
  <c r="Q44" i="1"/>
  <c r="P44" i="1"/>
  <c r="E44" i="1"/>
  <c r="U44" i="1" s="1"/>
  <c r="O42" i="1"/>
  <c r="N42" i="1"/>
  <c r="M42" i="1"/>
  <c r="L42" i="1"/>
  <c r="K42" i="1"/>
  <c r="J42" i="1"/>
  <c r="I42" i="1"/>
  <c r="H42" i="1"/>
  <c r="R42" i="1" s="1"/>
  <c r="G42" i="1"/>
  <c r="F42" i="1"/>
  <c r="C42" i="1"/>
  <c r="B42" i="1"/>
  <c r="E42" i="1" s="1"/>
  <c r="T41" i="1"/>
  <c r="S41" i="1"/>
  <c r="R41" i="1"/>
  <c r="Q41" i="1"/>
  <c r="P41" i="1"/>
  <c r="E41" i="1"/>
  <c r="U41" i="1" s="1"/>
  <c r="S40" i="1"/>
  <c r="R40" i="1"/>
  <c r="Q40" i="1"/>
  <c r="P40" i="1"/>
  <c r="E40" i="1"/>
  <c r="S39" i="1"/>
  <c r="R39" i="1"/>
  <c r="Q39" i="1"/>
  <c r="P39" i="1"/>
  <c r="E39" i="1"/>
  <c r="U39" i="1" s="1"/>
  <c r="S38" i="1"/>
  <c r="R38" i="1"/>
  <c r="Q38" i="1"/>
  <c r="P38" i="1"/>
  <c r="E38" i="1"/>
  <c r="T38" i="1" s="1"/>
  <c r="T37" i="1"/>
  <c r="S37" i="1"/>
  <c r="R37" i="1"/>
  <c r="Q37" i="1"/>
  <c r="U37" i="1" s="1"/>
  <c r="P37" i="1"/>
  <c r="E37" i="1"/>
  <c r="O35" i="1"/>
  <c r="N35" i="1"/>
  <c r="M35" i="1"/>
  <c r="L35" i="1"/>
  <c r="K35" i="1"/>
  <c r="J35" i="1"/>
  <c r="I35" i="1"/>
  <c r="S35" i="1" s="1"/>
  <c r="H35" i="1"/>
  <c r="G35" i="1"/>
  <c r="F35" i="1"/>
  <c r="C35" i="1"/>
  <c r="B35" i="1"/>
  <c r="E35" i="1" s="1"/>
  <c r="S34" i="1"/>
  <c r="R34" i="1"/>
  <c r="Q34" i="1"/>
  <c r="U34" i="1" s="1"/>
  <c r="P34" i="1"/>
  <c r="T34" i="1" s="1"/>
  <c r="E34" i="1"/>
  <c r="O32" i="1"/>
  <c r="N32" i="1"/>
  <c r="M32" i="1"/>
  <c r="L32" i="1"/>
  <c r="K32" i="1"/>
  <c r="J32" i="1"/>
  <c r="I32" i="1"/>
  <c r="S32" i="1" s="1"/>
  <c r="H32" i="1"/>
  <c r="G32" i="1"/>
  <c r="F32" i="1"/>
  <c r="C32" i="1"/>
  <c r="B32" i="1"/>
  <c r="S31" i="1"/>
  <c r="R31" i="1"/>
  <c r="Q31" i="1"/>
  <c r="P31" i="1"/>
  <c r="E31" i="1"/>
  <c r="S30" i="1"/>
  <c r="R30" i="1"/>
  <c r="Q30" i="1"/>
  <c r="U30" i="1" s="1"/>
  <c r="P30" i="1"/>
  <c r="E30" i="1"/>
  <c r="S29" i="1"/>
  <c r="R29" i="1"/>
  <c r="Q29" i="1"/>
  <c r="P29" i="1"/>
  <c r="E29" i="1"/>
  <c r="S28" i="1"/>
  <c r="R28" i="1"/>
  <c r="Q28" i="1"/>
  <c r="P28" i="1"/>
  <c r="E28" i="1"/>
  <c r="T28" i="1" s="1"/>
  <c r="O26" i="1"/>
  <c r="N26" i="1"/>
  <c r="M26" i="1"/>
  <c r="L26" i="1"/>
  <c r="K26" i="1"/>
  <c r="J26" i="1"/>
  <c r="I26" i="1"/>
  <c r="S26" i="1" s="1"/>
  <c r="H26" i="1"/>
  <c r="R26" i="1" s="1"/>
  <c r="G26" i="1"/>
  <c r="F26" i="1"/>
  <c r="C26" i="1"/>
  <c r="B26" i="1"/>
  <c r="S25" i="1"/>
  <c r="R25" i="1"/>
  <c r="Q25" i="1"/>
  <c r="P25" i="1"/>
  <c r="E25" i="1"/>
  <c r="T24" i="1"/>
  <c r="S24" i="1"/>
  <c r="R24" i="1"/>
  <c r="Q24" i="1"/>
  <c r="P24" i="1"/>
  <c r="E24" i="1"/>
  <c r="U24" i="1" s="1"/>
  <c r="S23" i="1"/>
  <c r="R23" i="1"/>
  <c r="Q23" i="1"/>
  <c r="P23" i="1"/>
  <c r="E23" i="1"/>
  <c r="T23" i="1" s="1"/>
  <c r="S22" i="1"/>
  <c r="R22" i="1"/>
  <c r="Q22" i="1"/>
  <c r="P22" i="1"/>
  <c r="E22" i="1"/>
  <c r="U22" i="1" s="1"/>
  <c r="S21" i="1"/>
  <c r="R21" i="1"/>
  <c r="Q21" i="1"/>
  <c r="P21" i="1"/>
  <c r="E21" i="1"/>
  <c r="U20" i="1"/>
  <c r="S20" i="1"/>
  <c r="R20" i="1"/>
  <c r="Q20" i="1"/>
  <c r="P20" i="1"/>
  <c r="E20" i="1"/>
  <c r="T20" i="1" s="1"/>
  <c r="U19" i="1"/>
  <c r="T19" i="1"/>
  <c r="S19" i="1"/>
  <c r="R19" i="1"/>
  <c r="Q19" i="1"/>
  <c r="P19" i="1"/>
  <c r="E19" i="1"/>
  <c r="O17" i="1"/>
  <c r="N17" i="1"/>
  <c r="M17" i="1"/>
  <c r="L17" i="1"/>
  <c r="K17" i="1"/>
  <c r="J17" i="1"/>
  <c r="I17" i="1"/>
  <c r="S17" i="1" s="1"/>
  <c r="H17" i="1"/>
  <c r="R17" i="1" s="1"/>
  <c r="G17" i="1"/>
  <c r="F17" i="1"/>
  <c r="C17" i="1"/>
  <c r="B17" i="1"/>
  <c r="E17" i="1" s="1"/>
  <c r="S16" i="1"/>
  <c r="R16" i="1"/>
  <c r="Q16" i="1"/>
  <c r="U16" i="1" s="1"/>
  <c r="P16" i="1"/>
  <c r="T16" i="1" s="1"/>
  <c r="E16" i="1"/>
  <c r="U15" i="1"/>
  <c r="S15" i="1"/>
  <c r="R15" i="1"/>
  <c r="Q15" i="1"/>
  <c r="P15" i="1"/>
  <c r="T15" i="1" s="1"/>
  <c r="E15" i="1"/>
  <c r="S14" i="1"/>
  <c r="R14" i="1"/>
  <c r="Q14" i="1"/>
  <c r="P14" i="1"/>
  <c r="E14" i="1"/>
  <c r="U14" i="1" s="1"/>
  <c r="S13" i="1"/>
  <c r="R13" i="1"/>
  <c r="Q13" i="1"/>
  <c r="P13" i="1"/>
  <c r="E13" i="1"/>
  <c r="U13" i="1" s="1"/>
  <c r="U12" i="1"/>
  <c r="S12" i="1"/>
  <c r="R12" i="1"/>
  <c r="Q12" i="1"/>
  <c r="P12" i="1"/>
  <c r="E12" i="1"/>
  <c r="T12" i="1" s="1"/>
  <c r="T11" i="1"/>
  <c r="S11" i="1"/>
  <c r="R11" i="1"/>
  <c r="Q11" i="1"/>
  <c r="P11" i="1"/>
  <c r="E11" i="1"/>
  <c r="S10" i="1"/>
  <c r="R10" i="1"/>
  <c r="Q10" i="1"/>
  <c r="P10" i="1"/>
  <c r="E10" i="1"/>
  <c r="T10" i="1" s="1"/>
  <c r="S9" i="1"/>
  <c r="R9" i="1"/>
  <c r="Q9" i="1"/>
  <c r="P9" i="1"/>
  <c r="E9" i="1"/>
  <c r="T20" i="11" l="1"/>
  <c r="U20" i="11"/>
  <c r="U40" i="11"/>
  <c r="T40" i="11"/>
  <c r="U91" i="3"/>
  <c r="T91" i="3"/>
  <c r="T88" i="7"/>
  <c r="U88" i="7"/>
  <c r="T96" i="7"/>
  <c r="U96" i="7"/>
  <c r="U71" i="8"/>
  <c r="T71" i="8"/>
  <c r="T19" i="9"/>
  <c r="T104" i="1"/>
  <c r="U104" i="1"/>
  <c r="T25" i="1"/>
  <c r="U25" i="1"/>
  <c r="U30" i="10"/>
  <c r="T30" i="10"/>
  <c r="T47" i="12"/>
  <c r="U47" i="12"/>
  <c r="T90" i="12"/>
  <c r="U90" i="12"/>
  <c r="T60" i="2"/>
  <c r="U60" i="2"/>
  <c r="U44" i="11"/>
  <c r="T44" i="11"/>
  <c r="T96" i="8"/>
  <c r="U96" i="8"/>
  <c r="T60" i="3"/>
  <c r="U60" i="3"/>
  <c r="U48" i="8"/>
  <c r="T48" i="8"/>
  <c r="U66" i="7"/>
  <c r="T66" i="7"/>
  <c r="T9" i="8"/>
  <c r="U9" i="8"/>
  <c r="T72" i="8"/>
  <c r="U72" i="8"/>
  <c r="T64" i="1"/>
  <c r="T10" i="2"/>
  <c r="T21" i="3"/>
  <c r="U21" i="3"/>
  <c r="Q73" i="4"/>
  <c r="S73" i="4"/>
  <c r="U106" i="3"/>
  <c r="T106" i="3"/>
  <c r="T88" i="11"/>
  <c r="U88" i="11"/>
  <c r="U21" i="11"/>
  <c r="T21" i="11"/>
  <c r="U51" i="12"/>
  <c r="T51" i="12"/>
  <c r="T53" i="1"/>
  <c r="U53" i="1"/>
  <c r="U11" i="2"/>
  <c r="T11" i="2"/>
  <c r="U92" i="8"/>
  <c r="T92" i="8"/>
  <c r="T71" i="1"/>
  <c r="U20" i="3"/>
  <c r="T20" i="3"/>
  <c r="T21" i="1"/>
  <c r="U21" i="1"/>
  <c r="T28" i="8"/>
  <c r="U28" i="8"/>
  <c r="U90" i="5"/>
  <c r="T90" i="5"/>
  <c r="U90" i="9"/>
  <c r="T90" i="9"/>
  <c r="T13" i="3"/>
  <c r="U13" i="3"/>
  <c r="T89" i="10"/>
  <c r="U89" i="10"/>
  <c r="T53" i="11"/>
  <c r="U53" i="11"/>
  <c r="Q35" i="12"/>
  <c r="S35" i="12"/>
  <c r="U71" i="5"/>
  <c r="T71" i="5"/>
  <c r="T64" i="4"/>
  <c r="U64" i="4"/>
  <c r="U11" i="10"/>
  <c r="T11" i="10"/>
  <c r="U49" i="1"/>
  <c r="T15" i="6"/>
  <c r="U15" i="6"/>
  <c r="U66" i="1"/>
  <c r="T66" i="1"/>
  <c r="T89" i="2"/>
  <c r="U40" i="4"/>
  <c r="T34" i="5"/>
  <c r="U54" i="8"/>
  <c r="T54" i="8"/>
  <c r="U90" i="10"/>
  <c r="T90" i="10"/>
  <c r="T94" i="10"/>
  <c r="U94" i="10"/>
  <c r="U38" i="2"/>
  <c r="T66" i="2"/>
  <c r="P73" i="2"/>
  <c r="R73" i="2"/>
  <c r="T23" i="5"/>
  <c r="U23" i="5"/>
  <c r="T19" i="6"/>
  <c r="U19" i="6"/>
  <c r="T22" i="8"/>
  <c r="U22" i="8"/>
  <c r="T39" i="10"/>
  <c r="U39" i="10"/>
  <c r="U47" i="10"/>
  <c r="T47" i="10"/>
  <c r="T57" i="1"/>
  <c r="U57" i="5"/>
  <c r="T57" i="5"/>
  <c r="U46" i="8"/>
  <c r="T46" i="8"/>
  <c r="T72" i="9"/>
  <c r="U72" i="9"/>
  <c r="T31" i="11"/>
  <c r="U31" i="11"/>
  <c r="U38" i="1"/>
  <c r="U58" i="1"/>
  <c r="T58" i="1"/>
  <c r="T46" i="2"/>
  <c r="P17" i="4"/>
  <c r="T17" i="4" s="1"/>
  <c r="U37" i="5"/>
  <c r="T41" i="5"/>
  <c r="E73" i="6"/>
  <c r="U15" i="8"/>
  <c r="T15" i="8"/>
  <c r="U88" i="12"/>
  <c r="T88" i="12"/>
  <c r="U13" i="5"/>
  <c r="T13" i="5"/>
  <c r="U72" i="7"/>
  <c r="T72" i="7"/>
  <c r="T52" i="3"/>
  <c r="U52" i="3"/>
  <c r="U94" i="12"/>
  <c r="T94" i="12"/>
  <c r="U58" i="10"/>
  <c r="T58" i="10"/>
  <c r="U66" i="8"/>
  <c r="T66" i="8"/>
  <c r="T15" i="10"/>
  <c r="U15" i="10"/>
  <c r="E42" i="2"/>
  <c r="U100" i="1"/>
  <c r="T100" i="1"/>
  <c r="T31" i="1"/>
  <c r="U31" i="1"/>
  <c r="Q74" i="1"/>
  <c r="S74" i="1"/>
  <c r="T60" i="4"/>
  <c r="U60" i="4"/>
  <c r="T51" i="7"/>
  <c r="U51" i="7"/>
  <c r="T31" i="2"/>
  <c r="T13" i="4"/>
  <c r="T16" i="6"/>
  <c r="U16" i="6"/>
  <c r="T11" i="8"/>
  <c r="U11" i="8"/>
  <c r="T41" i="9"/>
  <c r="U41" i="9"/>
  <c r="U63" i="11"/>
  <c r="T63" i="11"/>
  <c r="U71" i="12"/>
  <c r="P35" i="1"/>
  <c r="R35" i="1"/>
  <c r="U37" i="9"/>
  <c r="T37" i="9"/>
  <c r="P74" i="12"/>
  <c r="R74" i="12"/>
  <c r="T103" i="2"/>
  <c r="U103" i="2"/>
  <c r="U10" i="4"/>
  <c r="T12" i="5"/>
  <c r="U12" i="5"/>
  <c r="U96" i="5"/>
  <c r="T48" i="10"/>
  <c r="U48" i="10"/>
  <c r="T59" i="11"/>
  <c r="U59" i="11"/>
  <c r="E17" i="2"/>
  <c r="T59" i="2"/>
  <c r="U91" i="2"/>
  <c r="T91" i="2"/>
  <c r="U58" i="3"/>
  <c r="Q74" i="4"/>
  <c r="U65" i="12"/>
  <c r="U105" i="9"/>
  <c r="T105" i="9"/>
  <c r="U71" i="2"/>
  <c r="T71" i="2"/>
  <c r="U29" i="1"/>
  <c r="T29" i="1"/>
  <c r="U22" i="2"/>
  <c r="T22" i="2"/>
  <c r="P17" i="3"/>
  <c r="R17" i="3"/>
  <c r="U95" i="6"/>
  <c r="U67" i="10"/>
  <c r="T67" i="10"/>
  <c r="U10" i="11"/>
  <c r="T10" i="11"/>
  <c r="T46" i="1"/>
  <c r="T44" i="5"/>
  <c r="T53" i="6"/>
  <c r="R87" i="5"/>
  <c r="U22" i="4"/>
  <c r="T22" i="4"/>
  <c r="T29" i="7"/>
  <c r="U29" i="7"/>
  <c r="T20" i="2"/>
  <c r="E68" i="2"/>
  <c r="U59" i="3"/>
  <c r="T59" i="3"/>
  <c r="T14" i="7"/>
  <c r="U14" i="7"/>
  <c r="U37" i="7"/>
  <c r="U12" i="11"/>
  <c r="T12" i="11"/>
  <c r="P74" i="3"/>
  <c r="U89" i="8"/>
  <c r="U48" i="11"/>
  <c r="M114" i="10"/>
  <c r="S114" i="10" s="1"/>
  <c r="T34" i="2"/>
  <c r="E42" i="3"/>
  <c r="Q74" i="3"/>
  <c r="Q87" i="3"/>
  <c r="Q115" i="3" s="1"/>
  <c r="E35" i="4"/>
  <c r="T40" i="5"/>
  <c r="Q74" i="5"/>
  <c r="T40" i="8"/>
  <c r="E75" i="9"/>
  <c r="E35" i="10"/>
  <c r="T35" i="10" s="1"/>
  <c r="P26" i="11"/>
  <c r="P73" i="12"/>
  <c r="E82" i="11"/>
  <c r="H114" i="1"/>
  <c r="C114" i="11"/>
  <c r="B114" i="9"/>
  <c r="C114" i="5"/>
  <c r="Q68" i="11"/>
  <c r="Q73" i="12"/>
  <c r="E75" i="12"/>
  <c r="P35" i="4"/>
  <c r="T71" i="6"/>
  <c r="E42" i="11"/>
  <c r="P74" i="11"/>
  <c r="K114" i="1"/>
  <c r="U13" i="2"/>
  <c r="E73" i="2"/>
  <c r="Q35" i="4"/>
  <c r="P74" i="4"/>
  <c r="T15" i="5"/>
  <c r="P26" i="5"/>
  <c r="E73" i="5"/>
  <c r="E42" i="6"/>
  <c r="Q74" i="7"/>
  <c r="T10" i="9"/>
  <c r="E17" i="10"/>
  <c r="S87" i="10"/>
  <c r="Q74" i="11"/>
  <c r="T34" i="12"/>
  <c r="E68" i="9"/>
  <c r="E42" i="12"/>
  <c r="J114" i="3"/>
  <c r="K114" i="9"/>
  <c r="N114" i="8"/>
  <c r="T13" i="1"/>
  <c r="U94" i="1"/>
  <c r="T13" i="2"/>
  <c r="P17" i="2"/>
  <c r="T17" i="2" s="1"/>
  <c r="U93" i="2"/>
  <c r="T9" i="3"/>
  <c r="T93" i="3"/>
  <c r="T24" i="4"/>
  <c r="U66" i="4"/>
  <c r="U92" i="4"/>
  <c r="U48" i="5"/>
  <c r="T52" i="5"/>
  <c r="T89" i="5"/>
  <c r="Q42" i="6"/>
  <c r="U42" i="6" s="1"/>
  <c r="T65" i="6"/>
  <c r="T15" i="7"/>
  <c r="U19" i="8"/>
  <c r="U37" i="8"/>
  <c r="U10" i="9"/>
  <c r="U10" i="10"/>
  <c r="U92" i="11"/>
  <c r="E35" i="12"/>
  <c r="U53" i="12"/>
  <c r="S73" i="12"/>
  <c r="E82" i="5"/>
  <c r="T98" i="1"/>
  <c r="C114" i="12"/>
  <c r="O115" i="11"/>
  <c r="O114" i="10"/>
  <c r="L114" i="9"/>
  <c r="R114" i="9" s="1"/>
  <c r="N115" i="9"/>
  <c r="D114" i="4"/>
  <c r="B114" i="2"/>
  <c r="Q26" i="8"/>
  <c r="P32" i="10"/>
  <c r="U67" i="3"/>
  <c r="Q73" i="3"/>
  <c r="P73" i="5"/>
  <c r="E35" i="6"/>
  <c r="U30" i="8"/>
  <c r="U21" i="9"/>
  <c r="Q73" i="10"/>
  <c r="P35" i="11"/>
  <c r="U30" i="12"/>
  <c r="N114" i="10"/>
  <c r="U101" i="4"/>
  <c r="L114" i="3"/>
  <c r="R114" i="3" s="1"/>
  <c r="N115" i="3"/>
  <c r="E32" i="1"/>
  <c r="T32" i="1" s="1"/>
  <c r="Q35" i="2"/>
  <c r="T10" i="3"/>
  <c r="T67" i="4"/>
  <c r="P87" i="8"/>
  <c r="P115" i="8" s="1"/>
  <c r="E74" i="12"/>
  <c r="D114" i="12"/>
  <c r="F114" i="4"/>
  <c r="T108" i="4"/>
  <c r="Q17" i="4"/>
  <c r="U17" i="4" s="1"/>
  <c r="P73" i="4"/>
  <c r="T38" i="5"/>
  <c r="E42" i="5"/>
  <c r="T37" i="7"/>
  <c r="U59" i="7"/>
  <c r="U53" i="8"/>
  <c r="U65" i="8"/>
  <c r="U15" i="9"/>
  <c r="T40" i="9"/>
  <c r="U60" i="9"/>
  <c r="E26" i="10"/>
  <c r="U26" i="10" s="1"/>
  <c r="U29" i="10"/>
  <c r="U51" i="10"/>
  <c r="U24" i="11"/>
  <c r="P32" i="11"/>
  <c r="U102" i="8"/>
  <c r="D114" i="6"/>
  <c r="R73" i="5"/>
  <c r="H114" i="8"/>
  <c r="T46" i="5"/>
  <c r="U19" i="9"/>
  <c r="R87" i="9"/>
  <c r="S87" i="1"/>
  <c r="P68" i="2"/>
  <c r="U71" i="10"/>
  <c r="F114" i="6"/>
  <c r="T11" i="3"/>
  <c r="U64" i="3"/>
  <c r="T41" i="4"/>
  <c r="T9" i="5"/>
  <c r="U28" i="5"/>
  <c r="P35" i="5"/>
  <c r="T35" i="5" s="1"/>
  <c r="E74" i="5"/>
  <c r="U94" i="5"/>
  <c r="U14" i="6"/>
  <c r="P17" i="6"/>
  <c r="T17" i="6" s="1"/>
  <c r="U51" i="6"/>
  <c r="T96" i="6"/>
  <c r="U12" i="7"/>
  <c r="U23" i="7"/>
  <c r="T41" i="7"/>
  <c r="T16" i="9"/>
  <c r="U30" i="9"/>
  <c r="U34" i="9"/>
  <c r="U10" i="12"/>
  <c r="U14" i="12"/>
  <c r="T28" i="12"/>
  <c r="E55" i="12"/>
  <c r="T66" i="12"/>
  <c r="U72" i="12"/>
  <c r="S87" i="12"/>
  <c r="T99" i="9"/>
  <c r="I114" i="8"/>
  <c r="G114" i="6"/>
  <c r="M114" i="4"/>
  <c r="S114" i="4" s="1"/>
  <c r="E17" i="8"/>
  <c r="J114" i="2"/>
  <c r="Q35" i="1"/>
  <c r="P17" i="5"/>
  <c r="T17" i="5" s="1"/>
  <c r="Q35" i="5"/>
  <c r="U35" i="5" s="1"/>
  <c r="Q17" i="6"/>
  <c r="P73" i="6"/>
  <c r="E61" i="7"/>
  <c r="U61" i="7" s="1"/>
  <c r="T38" i="9"/>
  <c r="T37" i="11"/>
  <c r="E68" i="11"/>
  <c r="P17" i="12"/>
  <c r="E73" i="12"/>
  <c r="J114" i="10"/>
  <c r="H114" i="6"/>
  <c r="L114" i="2"/>
  <c r="R114" i="2" s="1"/>
  <c r="Q17" i="12"/>
  <c r="D114" i="1"/>
  <c r="T111" i="12"/>
  <c r="K114" i="10"/>
  <c r="I114" i="6"/>
  <c r="T100" i="5"/>
  <c r="R35" i="11"/>
  <c r="P87" i="2"/>
  <c r="P115" i="2" s="1"/>
  <c r="U34" i="3"/>
  <c r="S17" i="4"/>
  <c r="P26" i="4"/>
  <c r="T30" i="1"/>
  <c r="Q87" i="2"/>
  <c r="Q114" i="2" s="1"/>
  <c r="T37" i="3"/>
  <c r="E61" i="3"/>
  <c r="T61" i="3" s="1"/>
  <c r="U49" i="4"/>
  <c r="U65" i="5"/>
  <c r="U72" i="5"/>
  <c r="T10" i="6"/>
  <c r="U31" i="7"/>
  <c r="T90" i="7"/>
  <c r="U94" i="7"/>
  <c r="E42" i="9"/>
  <c r="U34" i="10"/>
  <c r="U14" i="11"/>
  <c r="T34" i="11"/>
  <c r="U71" i="11"/>
  <c r="T94" i="11"/>
  <c r="E82" i="3"/>
  <c r="F114" i="1"/>
  <c r="L114" i="10"/>
  <c r="R114" i="10" s="1"/>
  <c r="T106" i="7"/>
  <c r="J114" i="6"/>
  <c r="E68" i="12"/>
  <c r="P68" i="12"/>
  <c r="R68" i="12"/>
  <c r="Q68" i="12"/>
  <c r="S68" i="12"/>
  <c r="U58" i="12"/>
  <c r="T57" i="12"/>
  <c r="P32" i="12"/>
  <c r="Q32" i="12"/>
  <c r="E32" i="12"/>
  <c r="T25" i="12"/>
  <c r="P55" i="12"/>
  <c r="R55" i="12"/>
  <c r="Q61" i="12"/>
  <c r="P69" i="12"/>
  <c r="T69" i="12" s="1"/>
  <c r="R69" i="12"/>
  <c r="S97" i="12"/>
  <c r="T98" i="12"/>
  <c r="T100" i="12"/>
  <c r="U65" i="11"/>
  <c r="T51" i="11"/>
  <c r="E55" i="11"/>
  <c r="P42" i="11"/>
  <c r="T42" i="11" s="1"/>
  <c r="R42" i="11"/>
  <c r="R32" i="11"/>
  <c r="Q69" i="11"/>
  <c r="U69" i="11" s="1"/>
  <c r="P75" i="11"/>
  <c r="T75" i="11" s="1"/>
  <c r="R26" i="11"/>
  <c r="Q26" i="11"/>
  <c r="S26" i="11"/>
  <c r="U25" i="11"/>
  <c r="E26" i="11"/>
  <c r="U26" i="11" s="1"/>
  <c r="P69" i="11"/>
  <c r="T69" i="11" s="1"/>
  <c r="P55" i="11"/>
  <c r="T55" i="11" s="1"/>
  <c r="Q55" i="11"/>
  <c r="U55" i="11" s="1"/>
  <c r="E69" i="11"/>
  <c r="R75" i="11"/>
  <c r="Q75" i="11"/>
  <c r="U75" i="11" s="1"/>
  <c r="S75" i="11"/>
  <c r="E75" i="11"/>
  <c r="T60" i="11"/>
  <c r="U100" i="11"/>
  <c r="U98" i="11"/>
  <c r="T106" i="11"/>
  <c r="T108" i="11"/>
  <c r="T110" i="11"/>
  <c r="T63" i="10"/>
  <c r="U57" i="10"/>
  <c r="E61" i="10"/>
  <c r="E69" i="10"/>
  <c r="T50" i="10"/>
  <c r="E42" i="10"/>
  <c r="E32" i="10"/>
  <c r="R32" i="10"/>
  <c r="P55" i="10"/>
  <c r="R55" i="10"/>
  <c r="U60" i="10"/>
  <c r="P61" i="10"/>
  <c r="R61" i="10"/>
  <c r="S97" i="10"/>
  <c r="T102" i="10"/>
  <c r="T107" i="10"/>
  <c r="T51" i="9"/>
  <c r="T50" i="9"/>
  <c r="U52" i="9"/>
  <c r="U47" i="9"/>
  <c r="T48" i="9"/>
  <c r="P42" i="9"/>
  <c r="R42" i="9"/>
  <c r="Q42" i="9"/>
  <c r="S42" i="9"/>
  <c r="T39" i="9"/>
  <c r="P26" i="9"/>
  <c r="Q69" i="9"/>
  <c r="U69" i="9" s="1"/>
  <c r="Q75" i="9"/>
  <c r="U75" i="9" s="1"/>
  <c r="Q26" i="9"/>
  <c r="E55" i="9"/>
  <c r="U49" i="9"/>
  <c r="Q55" i="9"/>
  <c r="E69" i="9"/>
  <c r="E61" i="9"/>
  <c r="U61" i="9" s="1"/>
  <c r="S75" i="9"/>
  <c r="P61" i="9"/>
  <c r="R61" i="9"/>
  <c r="T107" i="9"/>
  <c r="R97" i="9"/>
  <c r="E82" i="9"/>
  <c r="E68" i="8"/>
  <c r="U58" i="8"/>
  <c r="T57" i="8"/>
  <c r="U50" i="8"/>
  <c r="E42" i="8"/>
  <c r="P42" i="8"/>
  <c r="T42" i="8" s="1"/>
  <c r="R42" i="8"/>
  <c r="U39" i="8"/>
  <c r="Q42" i="8"/>
  <c r="E75" i="8"/>
  <c r="T29" i="8"/>
  <c r="S26" i="8"/>
  <c r="P61" i="8"/>
  <c r="Q61" i="8"/>
  <c r="E69" i="8"/>
  <c r="T60" i="8"/>
  <c r="L114" i="8"/>
  <c r="R114" i="8" s="1"/>
  <c r="T110" i="8"/>
  <c r="T112" i="8"/>
  <c r="S97" i="8"/>
  <c r="T64" i="7"/>
  <c r="T57" i="7"/>
  <c r="T52" i="7"/>
  <c r="E69" i="7"/>
  <c r="E55" i="7"/>
  <c r="E42" i="7"/>
  <c r="E26" i="7"/>
  <c r="U26" i="7" s="1"/>
  <c r="E75" i="7"/>
  <c r="T109" i="7"/>
  <c r="T107" i="7"/>
  <c r="T101" i="7"/>
  <c r="T99" i="7"/>
  <c r="U112" i="7"/>
  <c r="P68" i="6"/>
  <c r="R68" i="6"/>
  <c r="Q68" i="6"/>
  <c r="S68" i="6"/>
  <c r="E68" i="6"/>
  <c r="E69" i="6"/>
  <c r="P42" i="6"/>
  <c r="T42" i="6" s="1"/>
  <c r="R42" i="6"/>
  <c r="E32" i="6"/>
  <c r="U32" i="6" s="1"/>
  <c r="T29" i="6"/>
  <c r="Q32" i="6"/>
  <c r="S32" i="6"/>
  <c r="U28" i="6"/>
  <c r="Q26" i="6"/>
  <c r="T24" i="6"/>
  <c r="Q55" i="6"/>
  <c r="U55" i="6" s="1"/>
  <c r="S55" i="6"/>
  <c r="Q75" i="6"/>
  <c r="U75" i="6" s="1"/>
  <c r="T59" i="6"/>
  <c r="E61" i="6"/>
  <c r="U61" i="6" s="1"/>
  <c r="P61" i="6"/>
  <c r="T99" i="6"/>
  <c r="U101" i="6"/>
  <c r="L114" i="6"/>
  <c r="R114" i="6" s="1"/>
  <c r="T107" i="6"/>
  <c r="U109" i="6"/>
  <c r="P68" i="5"/>
  <c r="R68" i="5"/>
  <c r="E68" i="5"/>
  <c r="T58" i="5"/>
  <c r="Q32" i="5"/>
  <c r="S32" i="5"/>
  <c r="P32" i="5"/>
  <c r="R32" i="5"/>
  <c r="R26" i="5"/>
  <c r="T24" i="5"/>
  <c r="E26" i="5"/>
  <c r="U26" i="5" s="1"/>
  <c r="E75" i="5"/>
  <c r="Q55" i="5"/>
  <c r="E69" i="5"/>
  <c r="T59" i="5"/>
  <c r="Q61" i="5"/>
  <c r="U103" i="5"/>
  <c r="T108" i="5"/>
  <c r="U101" i="5"/>
  <c r="P68" i="4"/>
  <c r="Q68" i="4"/>
  <c r="E61" i="4"/>
  <c r="U51" i="4"/>
  <c r="E55" i="4"/>
  <c r="E69" i="4"/>
  <c r="T44" i="4"/>
  <c r="P55" i="4"/>
  <c r="T39" i="4"/>
  <c r="Q42" i="4"/>
  <c r="E42" i="4"/>
  <c r="E32" i="4"/>
  <c r="U32" i="4" s="1"/>
  <c r="Q69" i="4"/>
  <c r="U69" i="4" s="1"/>
  <c r="P32" i="4"/>
  <c r="R32" i="4"/>
  <c r="Q32" i="4"/>
  <c r="R26" i="4"/>
  <c r="E26" i="4"/>
  <c r="R55" i="4"/>
  <c r="Q55" i="4"/>
  <c r="S55" i="4"/>
  <c r="E75" i="4"/>
  <c r="S69" i="4"/>
  <c r="P75" i="4"/>
  <c r="T75" i="4" s="1"/>
  <c r="R75" i="4"/>
  <c r="P61" i="4"/>
  <c r="R61" i="4"/>
  <c r="P69" i="4"/>
  <c r="T69" i="4" s="1"/>
  <c r="R69" i="4"/>
  <c r="T98" i="4"/>
  <c r="T100" i="4"/>
  <c r="U109" i="4"/>
  <c r="Q68" i="3"/>
  <c r="U68" i="3" s="1"/>
  <c r="T63" i="3"/>
  <c r="Q61" i="3"/>
  <c r="T51" i="3"/>
  <c r="T50" i="3"/>
  <c r="E69" i="3"/>
  <c r="T48" i="3"/>
  <c r="U44" i="3"/>
  <c r="T39" i="3"/>
  <c r="Q32" i="3"/>
  <c r="U24" i="3"/>
  <c r="E75" i="3"/>
  <c r="Q75" i="3"/>
  <c r="E55" i="3"/>
  <c r="P55" i="3"/>
  <c r="R55" i="3"/>
  <c r="P75" i="3"/>
  <c r="T75" i="3" s="1"/>
  <c r="S75" i="3"/>
  <c r="R97" i="3"/>
  <c r="M114" i="3"/>
  <c r="S114" i="3" s="1"/>
  <c r="U100" i="3"/>
  <c r="T64" i="2"/>
  <c r="R68" i="2"/>
  <c r="U58" i="2"/>
  <c r="T57" i="2"/>
  <c r="U50" i="2"/>
  <c r="T48" i="2"/>
  <c r="Q42" i="2"/>
  <c r="T39" i="2"/>
  <c r="Q32" i="2"/>
  <c r="E32" i="2"/>
  <c r="E75" i="2"/>
  <c r="T29" i="2"/>
  <c r="T24" i="2"/>
  <c r="Q55" i="2"/>
  <c r="T49" i="2"/>
  <c r="Q69" i="2"/>
  <c r="U69" i="2" s="1"/>
  <c r="E69" i="2"/>
  <c r="Q61" i="2"/>
  <c r="P75" i="2"/>
  <c r="T75" i="2" s="1"/>
  <c r="R75" i="2"/>
  <c r="S61" i="2"/>
  <c r="T111" i="2"/>
  <c r="R97" i="2"/>
  <c r="P68" i="1"/>
  <c r="T68" i="1" s="1"/>
  <c r="Q61" i="1"/>
  <c r="U47" i="1"/>
  <c r="T44" i="1"/>
  <c r="Q42" i="1"/>
  <c r="U42" i="1" s="1"/>
  <c r="P32" i="1"/>
  <c r="R32" i="1"/>
  <c r="E26" i="1"/>
  <c r="P26" i="1"/>
  <c r="Q69" i="1"/>
  <c r="U69" i="1" s="1"/>
  <c r="E55" i="1"/>
  <c r="P75" i="1"/>
  <c r="T75" i="1" s="1"/>
  <c r="R75" i="1"/>
  <c r="E69" i="1"/>
  <c r="U59" i="1"/>
  <c r="S61" i="1"/>
  <c r="S69" i="1"/>
  <c r="T103" i="1"/>
  <c r="S97" i="1"/>
  <c r="T101" i="1"/>
  <c r="U106" i="1"/>
  <c r="E82" i="1"/>
  <c r="U35" i="1"/>
  <c r="T35" i="1"/>
  <c r="U32" i="2"/>
  <c r="U35" i="2"/>
  <c r="U32" i="1"/>
  <c r="U17" i="1"/>
  <c r="U9" i="1"/>
  <c r="Q26" i="1"/>
  <c r="U26" i="1" s="1"/>
  <c r="U28" i="1"/>
  <c r="T40" i="1"/>
  <c r="E61" i="1"/>
  <c r="P69" i="1"/>
  <c r="T69" i="1" s="1"/>
  <c r="U72" i="1"/>
  <c r="R87" i="1"/>
  <c r="U90" i="1"/>
  <c r="T92" i="1"/>
  <c r="U92" i="1"/>
  <c r="U21" i="2"/>
  <c r="T23" i="2"/>
  <c r="U23" i="2"/>
  <c r="T41" i="2"/>
  <c r="S55" i="2"/>
  <c r="T95" i="2"/>
  <c r="U12" i="3"/>
  <c r="Q26" i="3"/>
  <c r="U32" i="3"/>
  <c r="Q35" i="3"/>
  <c r="U35" i="3" s="1"/>
  <c r="Q42" i="3"/>
  <c r="U42" i="3" s="1"/>
  <c r="T53" i="3"/>
  <c r="U53" i="3"/>
  <c r="Q55" i="3"/>
  <c r="U66" i="3"/>
  <c r="T66" i="3"/>
  <c r="P42" i="1"/>
  <c r="T42" i="1" s="1"/>
  <c r="P55" i="1"/>
  <c r="Q68" i="1"/>
  <c r="U68" i="1" s="1"/>
  <c r="E73" i="1"/>
  <c r="T28" i="3"/>
  <c r="U28" i="3"/>
  <c r="U26" i="4"/>
  <c r="T26" i="4"/>
  <c r="T26" i="5"/>
  <c r="T12" i="2"/>
  <c r="U12" i="2"/>
  <c r="Q115" i="2"/>
  <c r="U61" i="5"/>
  <c r="T61" i="5"/>
  <c r="P17" i="1"/>
  <c r="T17" i="1" s="1"/>
  <c r="P61" i="1"/>
  <c r="Q17" i="1"/>
  <c r="Q32" i="1"/>
  <c r="S42" i="1"/>
  <c r="U26" i="2"/>
  <c r="T26" i="2"/>
  <c r="E61" i="2"/>
  <c r="U67" i="2"/>
  <c r="U72" i="2"/>
  <c r="E26" i="3"/>
  <c r="T29" i="3"/>
  <c r="T65" i="3"/>
  <c r="U65" i="3"/>
  <c r="T51" i="2"/>
  <c r="U51" i="2"/>
  <c r="S87" i="2"/>
  <c r="P61" i="3"/>
  <c r="T61" i="6"/>
  <c r="Q55" i="1"/>
  <c r="U55" i="1" s="1"/>
  <c r="P74" i="1"/>
  <c r="U23" i="1"/>
  <c r="U40" i="1"/>
  <c r="T63" i="1"/>
  <c r="E68" i="1"/>
  <c r="P73" i="1"/>
  <c r="Q73" i="1"/>
  <c r="U87" i="1"/>
  <c r="E87" i="1"/>
  <c r="E115" i="1" s="1"/>
  <c r="T87" i="1"/>
  <c r="T88" i="1"/>
  <c r="T44" i="2"/>
  <c r="P61" i="2"/>
  <c r="U38" i="3"/>
  <c r="T67" i="3"/>
  <c r="T26" i="1"/>
  <c r="P35" i="2"/>
  <c r="T35" i="2" s="1"/>
  <c r="T40" i="2"/>
  <c r="U40" i="2"/>
  <c r="P42" i="2"/>
  <c r="T42" i="2" s="1"/>
  <c r="T92" i="2"/>
  <c r="T94" i="2"/>
  <c r="U94" i="2"/>
  <c r="Q17" i="3"/>
  <c r="T23" i="3"/>
  <c r="T25" i="3"/>
  <c r="U25" i="3"/>
  <c r="P69" i="3"/>
  <c r="T69" i="3" s="1"/>
  <c r="T35" i="6"/>
  <c r="T55" i="1"/>
  <c r="U10" i="1"/>
  <c r="T14" i="1"/>
  <c r="U65" i="1"/>
  <c r="U16" i="2"/>
  <c r="P26" i="2"/>
  <c r="T52" i="2"/>
  <c r="Q75" i="2"/>
  <c r="U75" i="2" s="1"/>
  <c r="T9" i="1"/>
  <c r="U11" i="1"/>
  <c r="T22" i="1"/>
  <c r="T39" i="1"/>
  <c r="T45" i="1"/>
  <c r="U51" i="1"/>
  <c r="U60" i="1"/>
  <c r="Q26" i="2"/>
  <c r="P32" i="2"/>
  <c r="T32" i="2" s="1"/>
  <c r="U47" i="2"/>
  <c r="T68" i="2"/>
  <c r="T63" i="2"/>
  <c r="U63" i="2"/>
  <c r="T14" i="3"/>
  <c r="U14" i="3"/>
  <c r="P26" i="3"/>
  <c r="P42" i="3"/>
  <c r="T55" i="3"/>
  <c r="U55" i="3"/>
  <c r="T45" i="3"/>
  <c r="U45" i="3"/>
  <c r="T57" i="3"/>
  <c r="P68" i="3"/>
  <c r="T68" i="3" s="1"/>
  <c r="Q69" i="3"/>
  <c r="U69" i="3" s="1"/>
  <c r="U74" i="3"/>
  <c r="T74" i="3"/>
  <c r="T73" i="3"/>
  <c r="U73" i="3"/>
  <c r="U71" i="3"/>
  <c r="T71" i="3"/>
  <c r="U35" i="4"/>
  <c r="T35" i="4"/>
  <c r="Q87" i="1"/>
  <c r="U55" i="2"/>
  <c r="T55" i="2"/>
  <c r="U87" i="2"/>
  <c r="E87" i="2"/>
  <c r="E115" i="2" s="1"/>
  <c r="T87" i="2"/>
  <c r="S69" i="3"/>
  <c r="S74" i="3"/>
  <c r="R75" i="3"/>
  <c r="U96" i="3"/>
  <c r="U16" i="4"/>
  <c r="R17" i="4"/>
  <c r="U19" i="4"/>
  <c r="U30" i="4"/>
  <c r="S32" i="4"/>
  <c r="S35" i="4"/>
  <c r="U47" i="4"/>
  <c r="U58" i="4"/>
  <c r="U67" i="4"/>
  <c r="R68" i="4"/>
  <c r="U72" i="4"/>
  <c r="R73" i="4"/>
  <c r="S87" i="4"/>
  <c r="U90" i="4"/>
  <c r="U10" i="5"/>
  <c r="U21" i="5"/>
  <c r="U38" i="5"/>
  <c r="U49" i="5"/>
  <c r="U60" i="5"/>
  <c r="U68" i="5"/>
  <c r="T68" i="5"/>
  <c r="Q87" i="5"/>
  <c r="U92" i="5"/>
  <c r="E26" i="6"/>
  <c r="U37" i="6"/>
  <c r="U40" i="6"/>
  <c r="S42" i="6"/>
  <c r="U57" i="6"/>
  <c r="R61" i="6"/>
  <c r="P69" i="6"/>
  <c r="T69" i="6" s="1"/>
  <c r="Q69" i="6"/>
  <c r="U69" i="6" s="1"/>
  <c r="E75" i="6"/>
  <c r="Q87" i="6"/>
  <c r="U47" i="7"/>
  <c r="P55" i="7"/>
  <c r="T55" i="7" s="1"/>
  <c r="U58" i="7"/>
  <c r="U67" i="7"/>
  <c r="P73" i="7"/>
  <c r="Q73" i="7"/>
  <c r="T94" i="3"/>
  <c r="T14" i="4"/>
  <c r="T25" i="4"/>
  <c r="Q26" i="4"/>
  <c r="T28" i="4"/>
  <c r="U42" i="4"/>
  <c r="T42" i="4"/>
  <c r="P42" i="4"/>
  <c r="T45" i="4"/>
  <c r="T53" i="4"/>
  <c r="U61" i="4"/>
  <c r="T61" i="4"/>
  <c r="T65" i="4"/>
  <c r="Q75" i="4"/>
  <c r="U75" i="4" s="1"/>
  <c r="T88" i="4"/>
  <c r="T96" i="4"/>
  <c r="T16" i="5"/>
  <c r="Q17" i="5"/>
  <c r="U17" i="5" s="1"/>
  <c r="T19" i="5"/>
  <c r="T30" i="5"/>
  <c r="T47" i="5"/>
  <c r="P55" i="5"/>
  <c r="T67" i="5"/>
  <c r="Q68" i="5"/>
  <c r="P69" i="5"/>
  <c r="T69" i="5" s="1"/>
  <c r="Q73" i="5"/>
  <c r="P74" i="5"/>
  <c r="T68" i="6"/>
  <c r="U68" i="6"/>
  <c r="Q55" i="7"/>
  <c r="U55" i="7" s="1"/>
  <c r="U61" i="8"/>
  <c r="T61" i="8"/>
  <c r="U32" i="9"/>
  <c r="T32" i="9"/>
  <c r="U87" i="3"/>
  <c r="E87" i="3"/>
  <c r="E115" i="3" s="1"/>
  <c r="T115" i="3" s="1"/>
  <c r="T87" i="3"/>
  <c r="Q69" i="5"/>
  <c r="U69" i="5" s="1"/>
  <c r="P75" i="5"/>
  <c r="T75" i="5" s="1"/>
  <c r="S87" i="5"/>
  <c r="T32" i="7"/>
  <c r="U32" i="7"/>
  <c r="P35" i="7"/>
  <c r="T38" i="7"/>
  <c r="U38" i="7"/>
  <c r="R87" i="7"/>
  <c r="T61" i="9"/>
  <c r="Q75" i="1"/>
  <c r="U75" i="1" s="1"/>
  <c r="Q17" i="2"/>
  <c r="P55" i="2"/>
  <c r="Q68" i="2"/>
  <c r="U68" i="2" s="1"/>
  <c r="P69" i="2"/>
  <c r="T69" i="2" s="1"/>
  <c r="Q73" i="2"/>
  <c r="P74" i="2"/>
  <c r="R87" i="2"/>
  <c r="P32" i="3"/>
  <c r="T32" i="3" s="1"/>
  <c r="P35" i="3"/>
  <c r="T35" i="3" s="1"/>
  <c r="P87" i="3"/>
  <c r="Q61" i="4"/>
  <c r="U73" i="4"/>
  <c r="T73" i="4"/>
  <c r="U74" i="4"/>
  <c r="T74" i="4"/>
  <c r="Q26" i="5"/>
  <c r="T42" i="5"/>
  <c r="P42" i="5"/>
  <c r="Q75" i="5"/>
  <c r="U75" i="5" s="1"/>
  <c r="U30" i="6"/>
  <c r="U38" i="6"/>
  <c r="U47" i="6"/>
  <c r="T74" i="6"/>
  <c r="U73" i="6"/>
  <c r="T73" i="6"/>
  <c r="U74" i="6"/>
  <c r="T90" i="6"/>
  <c r="U90" i="6"/>
  <c r="P17" i="7"/>
  <c r="T17" i="7" s="1"/>
  <c r="Q17" i="7"/>
  <c r="U17" i="7" s="1"/>
  <c r="T21" i="7"/>
  <c r="U21" i="7"/>
  <c r="U28" i="7"/>
  <c r="Q35" i="7"/>
  <c r="P69" i="7"/>
  <c r="T69" i="7" s="1"/>
  <c r="S87" i="7"/>
  <c r="U55" i="4"/>
  <c r="T55" i="4"/>
  <c r="U87" i="4"/>
  <c r="E87" i="4"/>
  <c r="E115" i="4" s="1"/>
  <c r="T87" i="4"/>
  <c r="U32" i="5"/>
  <c r="T32" i="5"/>
  <c r="Q42" i="5"/>
  <c r="U42" i="5" s="1"/>
  <c r="P61" i="5"/>
  <c r="P26" i="6"/>
  <c r="P75" i="6"/>
  <c r="T75" i="6" s="1"/>
  <c r="T10" i="7"/>
  <c r="U10" i="7"/>
  <c r="P26" i="7"/>
  <c r="T61" i="7"/>
  <c r="Q69" i="7"/>
  <c r="U69" i="7" s="1"/>
  <c r="P73" i="3"/>
  <c r="U74" i="1"/>
  <c r="T74" i="1"/>
  <c r="U73" i="1"/>
  <c r="T73" i="1"/>
  <c r="U17" i="2"/>
  <c r="U42" i="2"/>
  <c r="T45" i="2"/>
  <c r="T88" i="2"/>
  <c r="R87" i="3"/>
  <c r="P87" i="4"/>
  <c r="T63" i="5"/>
  <c r="U74" i="5"/>
  <c r="T74" i="5"/>
  <c r="U73" i="5"/>
  <c r="T73" i="5"/>
  <c r="U17" i="6"/>
  <c r="P35" i="6"/>
  <c r="Q35" i="6"/>
  <c r="U35" i="6" s="1"/>
  <c r="T37" i="6"/>
  <c r="T45" i="6"/>
  <c r="P74" i="6"/>
  <c r="Q74" i="6"/>
  <c r="R75" i="6"/>
  <c r="T91" i="6"/>
  <c r="T16" i="7"/>
  <c r="T22" i="7"/>
  <c r="P32" i="7"/>
  <c r="Q42" i="7"/>
  <c r="U42" i="7" s="1"/>
  <c r="T45" i="7"/>
  <c r="P68" i="7"/>
  <c r="Q68" i="7"/>
  <c r="P75" i="7"/>
  <c r="T75" i="7" s="1"/>
  <c r="U93" i="7"/>
  <c r="T93" i="7"/>
  <c r="U26" i="9"/>
  <c r="T26" i="9"/>
  <c r="S87" i="3"/>
  <c r="T89" i="3"/>
  <c r="T9" i="4"/>
  <c r="T20" i="4"/>
  <c r="T31" i="4"/>
  <c r="T34" i="4"/>
  <c r="T37" i="4"/>
  <c r="T48" i="4"/>
  <c r="T59" i="4"/>
  <c r="T68" i="4"/>
  <c r="U68" i="4"/>
  <c r="Q87" i="4"/>
  <c r="T91" i="4"/>
  <c r="T11" i="5"/>
  <c r="T22" i="5"/>
  <c r="T39" i="5"/>
  <c r="U55" i="5"/>
  <c r="T55" i="5"/>
  <c r="T50" i="5"/>
  <c r="U87" i="5"/>
  <c r="E87" i="5"/>
  <c r="E115" i="5" s="1"/>
  <c r="T87" i="5"/>
  <c r="T93" i="5"/>
  <c r="T12" i="6"/>
  <c r="T20" i="6"/>
  <c r="T25" i="6"/>
  <c r="U58" i="6"/>
  <c r="T63" i="6"/>
  <c r="Q73" i="6"/>
  <c r="U87" i="6"/>
  <c r="E87" i="6"/>
  <c r="E115" i="6" s="1"/>
  <c r="U115" i="6" s="1"/>
  <c r="T87" i="6"/>
  <c r="T11" i="7"/>
  <c r="Q32" i="7"/>
  <c r="P61" i="7"/>
  <c r="P74" i="7"/>
  <c r="P87" i="1"/>
  <c r="T74" i="2"/>
  <c r="U73" i="2"/>
  <c r="T73" i="2"/>
  <c r="U74" i="2"/>
  <c r="T17" i="3"/>
  <c r="U75" i="3"/>
  <c r="U17" i="3"/>
  <c r="T42" i="3"/>
  <c r="T88" i="3"/>
  <c r="U9" i="4"/>
  <c r="U37" i="4"/>
  <c r="R87" i="4"/>
  <c r="P87" i="5"/>
  <c r="P32" i="6"/>
  <c r="T34" i="6"/>
  <c r="U49" i="6"/>
  <c r="P55" i="6"/>
  <c r="T55" i="6" s="1"/>
  <c r="Q61" i="6"/>
  <c r="U63" i="6"/>
  <c r="U72" i="6"/>
  <c r="U94" i="6"/>
  <c r="E17" i="7"/>
  <c r="U25" i="7"/>
  <c r="T35" i="7"/>
  <c r="U35" i="7"/>
  <c r="T49" i="7"/>
  <c r="U49" i="7"/>
  <c r="T60" i="7"/>
  <c r="U60" i="7"/>
  <c r="Q61" i="7"/>
  <c r="S87" i="6"/>
  <c r="U68" i="7"/>
  <c r="T68" i="7"/>
  <c r="Q87" i="7"/>
  <c r="U92" i="7"/>
  <c r="U12" i="8"/>
  <c r="U23" i="8"/>
  <c r="U40" i="8"/>
  <c r="S42" i="8"/>
  <c r="U55" i="8"/>
  <c r="T55" i="8"/>
  <c r="U51" i="8"/>
  <c r="R61" i="8"/>
  <c r="U87" i="8"/>
  <c r="E87" i="8"/>
  <c r="E115" i="8" s="1"/>
  <c r="U115" i="8" s="1"/>
  <c r="T87" i="8"/>
  <c r="U94" i="8"/>
  <c r="U14" i="9"/>
  <c r="U25" i="9"/>
  <c r="R26" i="9"/>
  <c r="U28" i="9"/>
  <c r="U53" i="9"/>
  <c r="S55" i="9"/>
  <c r="U65" i="9"/>
  <c r="S69" i="9"/>
  <c r="S74" i="9"/>
  <c r="U94" i="9"/>
  <c r="U22" i="10"/>
  <c r="T44" i="10"/>
  <c r="U44" i="10"/>
  <c r="Q55" i="10"/>
  <c r="U55" i="10" s="1"/>
  <c r="T65" i="10"/>
  <c r="Q69" i="10"/>
  <c r="U69" i="10" s="1"/>
  <c r="U26" i="8"/>
  <c r="T26" i="8"/>
  <c r="P32" i="8"/>
  <c r="T32" i="8" s="1"/>
  <c r="P35" i="8"/>
  <c r="T35" i="8" s="1"/>
  <c r="Q61" i="9"/>
  <c r="T63" i="9"/>
  <c r="U74" i="9"/>
  <c r="T74" i="9"/>
  <c r="U73" i="9"/>
  <c r="T73" i="9"/>
  <c r="U87" i="9"/>
  <c r="E87" i="9"/>
  <c r="E115" i="9" s="1"/>
  <c r="U115" i="9" s="1"/>
  <c r="T87" i="9"/>
  <c r="U88" i="9"/>
  <c r="T92" i="9"/>
  <c r="T25" i="10"/>
  <c r="P35" i="10"/>
  <c r="T52" i="10"/>
  <c r="U52" i="10"/>
  <c r="P17" i="8"/>
  <c r="T17" i="8" s="1"/>
  <c r="Q32" i="8"/>
  <c r="U32" i="8" s="1"/>
  <c r="Q35" i="8"/>
  <c r="U35" i="8" s="1"/>
  <c r="T68" i="8"/>
  <c r="U68" i="8"/>
  <c r="P68" i="8"/>
  <c r="P73" i="8"/>
  <c r="Q87" i="8"/>
  <c r="U55" i="9"/>
  <c r="P114" i="9"/>
  <c r="P115" i="9"/>
  <c r="U32" i="10"/>
  <c r="T32" i="10"/>
  <c r="Q68" i="10"/>
  <c r="Q26" i="7"/>
  <c r="P42" i="7"/>
  <c r="T42" i="7" s="1"/>
  <c r="Q75" i="7"/>
  <c r="U75" i="7" s="1"/>
  <c r="Q17" i="8"/>
  <c r="U17" i="8" s="1"/>
  <c r="P55" i="8"/>
  <c r="Q68" i="8"/>
  <c r="P69" i="8"/>
  <c r="T69" i="8" s="1"/>
  <c r="Q73" i="8"/>
  <c r="P74" i="8"/>
  <c r="R87" i="8"/>
  <c r="P32" i="9"/>
  <c r="P35" i="9"/>
  <c r="T35" i="9" s="1"/>
  <c r="Q87" i="9"/>
  <c r="T37" i="10"/>
  <c r="T53" i="10"/>
  <c r="T61" i="11"/>
  <c r="U61" i="11"/>
  <c r="P26" i="8"/>
  <c r="Q55" i="8"/>
  <c r="Q69" i="8"/>
  <c r="U69" i="8" s="1"/>
  <c r="Q74" i="8"/>
  <c r="P75" i="8"/>
  <c r="T75" i="8" s="1"/>
  <c r="S87" i="8"/>
  <c r="P17" i="9"/>
  <c r="Q32" i="9"/>
  <c r="Q35" i="9"/>
  <c r="U35" i="9" s="1"/>
  <c r="U68" i="9"/>
  <c r="T68" i="9"/>
  <c r="P68" i="9"/>
  <c r="P73" i="9"/>
  <c r="T26" i="10"/>
  <c r="U61" i="10"/>
  <c r="T61" i="10"/>
  <c r="T15" i="11"/>
  <c r="U15" i="11"/>
  <c r="P87" i="6"/>
  <c r="T63" i="7"/>
  <c r="U74" i="7"/>
  <c r="T74" i="7"/>
  <c r="T73" i="7"/>
  <c r="U73" i="7"/>
  <c r="U42" i="8"/>
  <c r="T45" i="8"/>
  <c r="Q75" i="8"/>
  <c r="U75" i="8" s="1"/>
  <c r="T88" i="8"/>
  <c r="Q17" i="9"/>
  <c r="P55" i="9"/>
  <c r="T55" i="9" s="1"/>
  <c r="Q68" i="9"/>
  <c r="P69" i="9"/>
  <c r="T69" i="9" s="1"/>
  <c r="Q73" i="9"/>
  <c r="P74" i="9"/>
  <c r="S87" i="9"/>
  <c r="T13" i="10"/>
  <c r="Q17" i="10"/>
  <c r="U17" i="10" s="1"/>
  <c r="T41" i="10"/>
  <c r="U41" i="10"/>
  <c r="T55" i="10"/>
  <c r="U45" i="10"/>
  <c r="T26" i="11"/>
  <c r="U32" i="12"/>
  <c r="U87" i="7"/>
  <c r="E87" i="7"/>
  <c r="E115" i="7" s="1"/>
  <c r="U115" i="7" s="1"/>
  <c r="T87" i="7"/>
  <c r="T13" i="8"/>
  <c r="T24" i="8"/>
  <c r="T41" i="8"/>
  <c r="T44" i="8"/>
  <c r="T52" i="8"/>
  <c r="T64" i="8"/>
  <c r="T95" i="8"/>
  <c r="T15" i="9"/>
  <c r="T29" i="9"/>
  <c r="T46" i="9"/>
  <c r="T54" i="9"/>
  <c r="T57" i="9"/>
  <c r="T66" i="9"/>
  <c r="T71" i="9"/>
  <c r="P75" i="9"/>
  <c r="T88" i="9"/>
  <c r="U95" i="9"/>
  <c r="T28" i="10"/>
  <c r="P42" i="10"/>
  <c r="T42" i="10" s="1"/>
  <c r="U59" i="10"/>
  <c r="T59" i="10"/>
  <c r="Q61" i="10"/>
  <c r="T64" i="10"/>
  <c r="U64" i="10"/>
  <c r="P74" i="10"/>
  <c r="Q75" i="10"/>
  <c r="U75" i="10" s="1"/>
  <c r="P87" i="10"/>
  <c r="T95" i="10"/>
  <c r="U95" i="10"/>
  <c r="R87" i="6"/>
  <c r="P87" i="7"/>
  <c r="T63" i="8"/>
  <c r="U73" i="8"/>
  <c r="T73" i="8"/>
  <c r="U74" i="8"/>
  <c r="T74" i="8"/>
  <c r="T75" i="9"/>
  <c r="U17" i="9"/>
  <c r="T17" i="9"/>
  <c r="U42" i="9"/>
  <c r="T42" i="9"/>
  <c r="T45" i="9"/>
  <c r="U71" i="9"/>
  <c r="U12" i="10"/>
  <c r="T24" i="10"/>
  <c r="U24" i="10"/>
  <c r="P26" i="10"/>
  <c r="Q26" i="10"/>
  <c r="Q42" i="10"/>
  <c r="U42" i="10" s="1"/>
  <c r="U68" i="10"/>
  <c r="P69" i="10"/>
  <c r="T69" i="10" s="1"/>
  <c r="Q74" i="10"/>
  <c r="U35" i="12"/>
  <c r="T35" i="12"/>
  <c r="T74" i="10"/>
  <c r="U73" i="10"/>
  <c r="T73" i="10"/>
  <c r="S75" i="10"/>
  <c r="S17" i="11"/>
  <c r="U29" i="11"/>
  <c r="T45" i="11"/>
  <c r="U46" i="11"/>
  <c r="U54" i="11"/>
  <c r="R55" i="11"/>
  <c r="U57" i="11"/>
  <c r="U66" i="11"/>
  <c r="S68" i="11"/>
  <c r="R69" i="11"/>
  <c r="S73" i="11"/>
  <c r="R74" i="11"/>
  <c r="U89" i="11"/>
  <c r="U20" i="12"/>
  <c r="U31" i="12"/>
  <c r="R32" i="12"/>
  <c r="U34" i="12"/>
  <c r="R35" i="12"/>
  <c r="U48" i="12"/>
  <c r="U59" i="12"/>
  <c r="R87" i="12"/>
  <c r="U91" i="12"/>
  <c r="U109" i="1"/>
  <c r="U111" i="1"/>
  <c r="U101" i="12"/>
  <c r="U103" i="12"/>
  <c r="U101" i="8"/>
  <c r="T101" i="8"/>
  <c r="U32" i="11"/>
  <c r="U87" i="10"/>
  <c r="E87" i="10"/>
  <c r="E115" i="10" s="1"/>
  <c r="T87" i="10"/>
  <c r="T35" i="11"/>
  <c r="Q42" i="11"/>
  <c r="P61" i="11"/>
  <c r="P26" i="12"/>
  <c r="Q55" i="12"/>
  <c r="Q69" i="12"/>
  <c r="U69" i="12" s="1"/>
  <c r="Q74" i="12"/>
  <c r="P75" i="12"/>
  <c r="T75" i="12" s="1"/>
  <c r="E82" i="12"/>
  <c r="O115" i="3"/>
  <c r="O114" i="3"/>
  <c r="Q61" i="11"/>
  <c r="U74" i="11"/>
  <c r="T74" i="11"/>
  <c r="T73" i="11"/>
  <c r="U17" i="12"/>
  <c r="T17" i="12"/>
  <c r="Q26" i="12"/>
  <c r="U42" i="12"/>
  <c r="T42" i="12"/>
  <c r="P42" i="12"/>
  <c r="U61" i="12"/>
  <c r="T61" i="12"/>
  <c r="Q75" i="12"/>
  <c r="U75" i="12" s="1"/>
  <c r="U17" i="11"/>
  <c r="P17" i="10"/>
  <c r="T17" i="10" s="1"/>
  <c r="Q32" i="10"/>
  <c r="Q35" i="10"/>
  <c r="T68" i="10"/>
  <c r="P68" i="10"/>
  <c r="P73" i="10"/>
  <c r="Q87" i="10"/>
  <c r="T91" i="10"/>
  <c r="T11" i="11"/>
  <c r="T22" i="11"/>
  <c r="T39" i="11"/>
  <c r="T50" i="11"/>
  <c r="U87" i="11"/>
  <c r="E87" i="11"/>
  <c r="E115" i="11" s="1"/>
  <c r="U115" i="11" s="1"/>
  <c r="T87" i="11"/>
  <c r="T93" i="11"/>
  <c r="T13" i="12"/>
  <c r="T24" i="12"/>
  <c r="T41" i="12"/>
  <c r="Q42" i="12"/>
  <c r="T44" i="12"/>
  <c r="T52" i="12"/>
  <c r="P61" i="12"/>
  <c r="T64" i="12"/>
  <c r="T95" i="12"/>
  <c r="E82" i="6"/>
  <c r="T108" i="1"/>
  <c r="T106" i="12"/>
  <c r="T108" i="12"/>
  <c r="R97" i="11"/>
  <c r="T103" i="11"/>
  <c r="T105" i="11"/>
  <c r="M114" i="9"/>
  <c r="S114" i="9" s="1"/>
  <c r="S97" i="9"/>
  <c r="S97" i="7"/>
  <c r="M114" i="7"/>
  <c r="S114" i="7" s="1"/>
  <c r="G114" i="3"/>
  <c r="U35" i="11"/>
  <c r="O115" i="7"/>
  <c r="O114" i="7"/>
  <c r="R87" i="10"/>
  <c r="P87" i="11"/>
  <c r="U73" i="12"/>
  <c r="T73" i="12"/>
  <c r="U74" i="12"/>
  <c r="T74" i="12"/>
  <c r="E82" i="7"/>
  <c r="E82" i="4"/>
  <c r="E97" i="1"/>
  <c r="E114" i="1" s="1"/>
  <c r="T112" i="1"/>
  <c r="T111" i="11"/>
  <c r="U109" i="8"/>
  <c r="T109" i="8"/>
  <c r="T71" i="10"/>
  <c r="P75" i="10"/>
  <c r="T75" i="10" s="1"/>
  <c r="T9" i="11"/>
  <c r="P17" i="11"/>
  <c r="T17" i="11" s="1"/>
  <c r="Q32" i="11"/>
  <c r="Q35" i="11"/>
  <c r="U68" i="11"/>
  <c r="T68" i="11"/>
  <c r="P68" i="11"/>
  <c r="P73" i="11"/>
  <c r="Q87" i="11"/>
  <c r="U55" i="12"/>
  <c r="T55" i="12"/>
  <c r="U87" i="12"/>
  <c r="E87" i="12"/>
  <c r="E115" i="12" s="1"/>
  <c r="U115" i="12" s="1"/>
  <c r="T87" i="12"/>
  <c r="E82" i="8"/>
  <c r="R97" i="1"/>
  <c r="R97" i="12"/>
  <c r="T100" i="10"/>
  <c r="T88" i="10"/>
  <c r="T96" i="10"/>
  <c r="T16" i="11"/>
  <c r="T19" i="11"/>
  <c r="T30" i="11"/>
  <c r="T47" i="11"/>
  <c r="T58" i="11"/>
  <c r="T67" i="11"/>
  <c r="T72" i="11"/>
  <c r="R87" i="11"/>
  <c r="T90" i="11"/>
  <c r="T10" i="12"/>
  <c r="T21" i="12"/>
  <c r="U26" i="12"/>
  <c r="T26" i="12"/>
  <c r="T38" i="12"/>
  <c r="T49" i="12"/>
  <c r="T60" i="12"/>
  <c r="P87" i="12"/>
  <c r="T92" i="12"/>
  <c r="U42" i="11"/>
  <c r="U73" i="11"/>
  <c r="O115" i="5"/>
  <c r="O114" i="5"/>
  <c r="U88" i="10"/>
  <c r="T71" i="11"/>
  <c r="S87" i="11"/>
  <c r="T9" i="12"/>
  <c r="T37" i="12"/>
  <c r="T68" i="12"/>
  <c r="Q87" i="12"/>
  <c r="T105" i="12"/>
  <c r="T102" i="11"/>
  <c r="K114" i="2"/>
  <c r="U68" i="12"/>
  <c r="U74" i="10"/>
  <c r="C114" i="8"/>
  <c r="C114" i="6"/>
  <c r="K114" i="6"/>
  <c r="U98" i="6"/>
  <c r="U104" i="6"/>
  <c r="U106" i="6"/>
  <c r="U112" i="6"/>
  <c r="M114" i="5"/>
  <c r="S114" i="5" s="1"/>
  <c r="C114" i="4"/>
  <c r="E97" i="4"/>
  <c r="U97" i="4" s="1"/>
  <c r="U103" i="3"/>
  <c r="U105" i="3"/>
  <c r="U111" i="3"/>
  <c r="U100" i="2"/>
  <c r="U102" i="2"/>
  <c r="U108" i="2"/>
  <c r="U110" i="2"/>
  <c r="T108" i="10"/>
  <c r="T110" i="10"/>
  <c r="T104" i="9"/>
  <c r="T112" i="9"/>
  <c r="U99" i="8"/>
  <c r="T105" i="8"/>
  <c r="U107" i="8"/>
  <c r="R97" i="5"/>
  <c r="T109" i="5"/>
  <c r="T111" i="5"/>
  <c r="T100" i="9"/>
  <c r="U102" i="9"/>
  <c r="T108" i="9"/>
  <c r="U110" i="9"/>
  <c r="E97" i="6"/>
  <c r="E114" i="6" s="1"/>
  <c r="U114" i="6" s="1"/>
  <c r="S97" i="4"/>
  <c r="T105" i="4"/>
  <c r="T103" i="6"/>
  <c r="T111" i="6"/>
  <c r="U103" i="4"/>
  <c r="U111" i="4"/>
  <c r="T102" i="3"/>
  <c r="T110" i="3"/>
  <c r="T99" i="2"/>
  <c r="T107" i="2"/>
  <c r="T103" i="10"/>
  <c r="U105" i="10"/>
  <c r="T111" i="10"/>
  <c r="G114" i="9"/>
  <c r="U98" i="5"/>
  <c r="T104" i="5"/>
  <c r="U106" i="5"/>
  <c r="T112" i="5"/>
  <c r="K114" i="8"/>
  <c r="G114" i="7"/>
  <c r="K114" i="4"/>
  <c r="L114" i="4"/>
  <c r="R114" i="4" s="1"/>
  <c r="T115" i="8"/>
  <c r="E97" i="12"/>
  <c r="U99" i="12"/>
  <c r="T99" i="12"/>
  <c r="U107" i="12"/>
  <c r="T107" i="12"/>
  <c r="U102" i="1"/>
  <c r="T102" i="1"/>
  <c r="U104" i="11"/>
  <c r="T104" i="11"/>
  <c r="U110" i="1"/>
  <c r="T110" i="1"/>
  <c r="U112" i="11"/>
  <c r="T112" i="11"/>
  <c r="E97" i="7"/>
  <c r="T105" i="1"/>
  <c r="T102" i="12"/>
  <c r="T110" i="12"/>
  <c r="T99" i="11"/>
  <c r="T107" i="11"/>
  <c r="T104" i="10"/>
  <c r="T112" i="10"/>
  <c r="T101" i="9"/>
  <c r="T109" i="9"/>
  <c r="E97" i="8"/>
  <c r="T98" i="8"/>
  <c r="T106" i="8"/>
  <c r="R97" i="7"/>
  <c r="T103" i="7"/>
  <c r="T111" i="7"/>
  <c r="S97" i="6"/>
  <c r="T100" i="6"/>
  <c r="T108" i="6"/>
  <c r="T115" i="6"/>
  <c r="T105" i="5"/>
  <c r="T102" i="4"/>
  <c r="T110" i="4"/>
  <c r="T99" i="3"/>
  <c r="T107" i="3"/>
  <c r="T104" i="2"/>
  <c r="T112" i="2"/>
  <c r="T101" i="10"/>
  <c r="T109" i="10"/>
  <c r="E97" i="9"/>
  <c r="T98" i="9"/>
  <c r="T106" i="9"/>
  <c r="T103" i="8"/>
  <c r="T111" i="8"/>
  <c r="T100" i="7"/>
  <c r="T108" i="7"/>
  <c r="T115" i="7"/>
  <c r="T105" i="6"/>
  <c r="T102" i="5"/>
  <c r="T110" i="5"/>
  <c r="T99" i="4"/>
  <c r="T107" i="4"/>
  <c r="T104" i="3"/>
  <c r="T112" i="3"/>
  <c r="T101" i="2"/>
  <c r="T109" i="2"/>
  <c r="M114" i="2"/>
  <c r="S114" i="2" s="1"/>
  <c r="T99" i="1"/>
  <c r="T107" i="1"/>
  <c r="T104" i="12"/>
  <c r="T112" i="12"/>
  <c r="T101" i="11"/>
  <c r="T109" i="11"/>
  <c r="M114" i="11"/>
  <c r="S114" i="11" s="1"/>
  <c r="E97" i="10"/>
  <c r="T98" i="10"/>
  <c r="T106" i="10"/>
  <c r="T103" i="9"/>
  <c r="T111" i="9"/>
  <c r="T100" i="8"/>
  <c r="T108" i="8"/>
  <c r="T105" i="7"/>
  <c r="T102" i="6"/>
  <c r="T110" i="6"/>
  <c r="T99" i="5"/>
  <c r="T107" i="5"/>
  <c r="U99" i="4"/>
  <c r="T104" i="4"/>
  <c r="T112" i="4"/>
  <c r="T101" i="3"/>
  <c r="T109" i="3"/>
  <c r="E97" i="2"/>
  <c r="T98" i="2"/>
  <c r="T106" i="2"/>
  <c r="U99" i="1"/>
  <c r="E97" i="11"/>
  <c r="T115" i="9"/>
  <c r="E97" i="3"/>
  <c r="E97" i="5"/>
  <c r="U35" i="10" l="1"/>
  <c r="T115" i="12"/>
  <c r="U61" i="3"/>
  <c r="P114" i="2"/>
  <c r="T26" i="7"/>
  <c r="P114" i="8"/>
  <c r="T97" i="1"/>
  <c r="E114" i="4"/>
  <c r="U115" i="3"/>
  <c r="Q114" i="3"/>
  <c r="T32" i="6"/>
  <c r="T32" i="4"/>
  <c r="T32" i="12"/>
  <c r="U97" i="6"/>
  <c r="T97" i="4"/>
  <c r="T115" i="11"/>
  <c r="U115" i="10"/>
  <c r="T115" i="10"/>
  <c r="Q115" i="5"/>
  <c r="Q114" i="5"/>
  <c r="Q115" i="11"/>
  <c r="Q114" i="11"/>
  <c r="Q115" i="9"/>
  <c r="Q114" i="9"/>
  <c r="Q115" i="6"/>
  <c r="Q114" i="6"/>
  <c r="U61" i="2"/>
  <c r="T61" i="2"/>
  <c r="P115" i="7"/>
  <c r="P114" i="7"/>
  <c r="P115" i="4"/>
  <c r="P114" i="4"/>
  <c r="U115" i="2"/>
  <c r="T115" i="2"/>
  <c r="Q115" i="12"/>
  <c r="Q114" i="12"/>
  <c r="P115" i="5"/>
  <c r="P114" i="5"/>
  <c r="U115" i="1"/>
  <c r="T115" i="1"/>
  <c r="T114" i="6"/>
  <c r="U97" i="1"/>
  <c r="P115" i="12"/>
  <c r="P114" i="12"/>
  <c r="Q115" i="8"/>
  <c r="Q114" i="8"/>
  <c r="P115" i="1"/>
  <c r="P114" i="1"/>
  <c r="U115" i="5"/>
  <c r="T115" i="5"/>
  <c r="U115" i="4"/>
  <c r="T115" i="4"/>
  <c r="U61" i="1"/>
  <c r="T61" i="1"/>
  <c r="Q115" i="10"/>
  <c r="Q114" i="10"/>
  <c r="Q115" i="4"/>
  <c r="Q114" i="4"/>
  <c r="P115" i="3"/>
  <c r="P114" i="3"/>
  <c r="U26" i="6"/>
  <c r="T26" i="6"/>
  <c r="T97" i="6"/>
  <c r="P115" i="11"/>
  <c r="P114" i="11"/>
  <c r="P115" i="10"/>
  <c r="P114" i="10"/>
  <c r="P115" i="6"/>
  <c r="P114" i="6"/>
  <c r="Q115" i="7"/>
  <c r="Q114" i="7"/>
  <c r="Q115" i="1"/>
  <c r="Q114" i="1"/>
  <c r="T26" i="3"/>
  <c r="U26" i="3"/>
  <c r="U114" i="1"/>
  <c r="T114" i="1"/>
  <c r="E114" i="3"/>
  <c r="U97" i="3"/>
  <c r="T97" i="3"/>
  <c r="E114" i="11"/>
  <c r="U97" i="11"/>
  <c r="T97" i="11"/>
  <c r="T97" i="10"/>
  <c r="U97" i="10"/>
  <c r="E114" i="10"/>
  <c r="U97" i="9"/>
  <c r="T97" i="9"/>
  <c r="E114" i="9"/>
  <c r="U97" i="8"/>
  <c r="T97" i="8"/>
  <c r="E114" i="8"/>
  <c r="T97" i="2"/>
  <c r="E114" i="2"/>
  <c r="U97" i="2"/>
  <c r="E114" i="5"/>
  <c r="U97" i="5"/>
  <c r="T97" i="5"/>
  <c r="U97" i="7"/>
  <c r="T97" i="7"/>
  <c r="E114" i="7"/>
  <c r="U114" i="4"/>
  <c r="T114" i="4"/>
  <c r="E114" i="12"/>
  <c r="U97" i="12"/>
  <c r="T97" i="12"/>
  <c r="U114" i="9" l="1"/>
  <c r="T114" i="9"/>
  <c r="U114" i="5"/>
  <c r="T114" i="5"/>
  <c r="U114" i="2"/>
  <c r="T114" i="2"/>
  <c r="U114" i="3"/>
  <c r="T114" i="3"/>
  <c r="U114" i="11"/>
  <c r="T114" i="11"/>
  <c r="T114" i="7"/>
  <c r="U114" i="7"/>
  <c r="U114" i="12"/>
  <c r="T114" i="12"/>
  <c r="U114" i="10"/>
  <c r="T114" i="10"/>
  <c r="T114" i="8"/>
  <c r="U114" i="8"/>
</calcChain>
</file>

<file path=xl/sharedStrings.xml><?xml version="1.0" encoding="utf-8"?>
<sst xmlns="http://schemas.openxmlformats.org/spreadsheetml/2006/main" count="4432" uniqueCount="139">
  <si>
    <t>Figures Finalised as at 2025/10/28</t>
  </si>
  <si>
    <t/>
  </si>
  <si>
    <t>1st Quarter Ended 30 September 2025</t>
  </si>
  <si>
    <t>CONDITIONAL GRANTS TRANSFERRED FROM NATIONAL DEPARTMENTS AND ACTUAL PAYMENTS MADE BY MUNICIPALITIES: PRELIMINARY RESULTS</t>
  </si>
  <si>
    <t>AGGREGRATED INFORMATION FOR GAUTENG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</si>
  <si>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</si>
  <si>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</si>
  <si>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</si>
  <si>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</si>
  <si>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</si>
  <si>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</si>
  <si>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</si>
  <si>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</si>
  <si>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</si>
  <si>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</si>
  <si>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</si>
  <si>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</si>
  <si>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</si>
  <si>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</si>
  <si>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</si>
  <si>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</si>
  <si>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</si>
  <si>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</si>
  <si>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</si>
  <si>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</si>
  <si>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</si>
  <si>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</si>
  <si>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</si>
  <si>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</si>
  <si>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</si>
  <si>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</si>
  <si>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</si>
  <si>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</si>
  <si>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</si>
  <si>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</si>
  <si>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</si>
  <si>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</si>
  <si>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</si>
  <si>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</si>
  <si>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</si>
  <si>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Urban Development Financing Grant (Schedule 4B)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</si>
  <si>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</si>
  <si>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</si>
  <si>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</si>
  <si>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</si>
  <si>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</si>
  <si>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</si>
  <si>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</si>
  <si>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</si>
  <si>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</si>
  <si>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</si>
  <si>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</si>
  <si>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</si>
  <si>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</si>
  <si>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</si>
  <si>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</si>
  <si>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</si>
  <si>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</si>
  <si>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</si>
  <si>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</si>
  <si>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</si>
  <si>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</si>
  <si>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</si>
  <si>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</si>
  <si>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</si>
  <si>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</si>
  <si>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</si>
  <si>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</si>
  <si>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</si>
  <si>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</si>
  <si>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</si>
  <si>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</si>
  <si>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</si>
  <si>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</si>
  <si>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</si>
  <si>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</si>
  <si>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</si>
  <si>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</si>
  <si>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</si>
  <si>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</si>
  <si>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</si>
  <si>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</si>
  <si>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</si>
  <si>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</si>
  <si>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</si>
  <si>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</si>
  <si>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</si>
  <si>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</si>
  <si>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</si>
  <si>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</si>
  <si>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</si>
  <si>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</si>
  <si>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</si>
  <si>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</si>
  <si>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</si>
  <si>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</si>
  <si>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</si>
  <si>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</si>
  <si>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2025</t>
  </si>
  <si>
    <t>Actual expenditure Provincial Department by 31 December 2025</t>
  </si>
  <si>
    <t>Actual expenditure Provincial Department by 31 March 2026</t>
  </si>
  <si>
    <t>Actual expenditure Provincial Department by 30 June 2026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</si>
  <si>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</si>
  <si>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</si>
  <si>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</si>
  <si>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</si>
  <si>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</si>
  <si>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</si>
  <si>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</si>
  <si>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</si>
  <si>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</si>
  <si>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</si>
  <si>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</si>
  <si>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</si>
  <si>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GAUTENG: CITY OF EKURHULENI (EKU)</t>
  </si>
  <si>
    <t>GAUTENG: CITY OF JOHANNESBURG (JHB)</t>
  </si>
  <si>
    <t>GAUTENG: CITY OF TSHWANE (TSH)</t>
  </si>
  <si>
    <t>GAUTENG: EMFULENI (GT421)</t>
  </si>
  <si>
    <t>GAUTENG: MIDVAAL (GT422)</t>
  </si>
  <si>
    <t>GAUTENG: LESEDI (GT423)</t>
  </si>
  <si>
    <t>GAUTENG: SEDIBENG (DC42)</t>
  </si>
  <si>
    <t>GAUTENG: MOGALE CITY (GT481)</t>
  </si>
  <si>
    <t>GAUTENG: MERAFONG CITY (GT484)</t>
  </si>
  <si>
    <t>GAUTENG: RAND WEST CITY (GT485)</t>
  </si>
  <si>
    <t>GAUTENG: WEST RAND (DC48)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</si>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</sst>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19800000</v>
      </c>
      <c r="C10" s="108"/>
      <c r="D10" s="108"/>
      <c r="E10" s="108">
        <f t="shared" ref="E10:E17" si="0">$B10      +$C10      +$D10</f>
        <v>19800000</v>
      </c>
      <c r="F10" s="109">
        <v>19800000</v>
      </c>
      <c r="G10" s="110">
        <v>19800000</v>
      </c>
      <c r="H10" s="109">
        <v>2011000</v>
      </c>
      <c r="I10" s="110">
        <v>2174605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2011000</v>
      </c>
      <c r="Q10" s="110">
        <f t="shared" ref="Q10:Q17" si="2">$I10      +$K10      +$M10      +$O10</f>
        <v>2174605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10.156565656565657</v>
      </c>
      <c r="U10" s="56">
        <f t="shared" ref="U10:U16" si="6">IF(($E10      =0),0,(($Q10      /$E10      )*100))</f>
        <v>10.982853535353536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9600000</v>
      </c>
      <c r="C11" s="108"/>
      <c r="D11" s="108"/>
      <c r="E11" s="108">
        <f t="shared" si="0"/>
        <v>9600000</v>
      </c>
      <c r="F11" s="109">
        <v>9600000</v>
      </c>
      <c r="G11" s="110">
        <v>6000000</v>
      </c>
      <c r="H11" s="109">
        <v>2601000</v>
      </c>
      <c r="I11" s="110">
        <v>2602757</v>
      </c>
      <c r="J11" s="109"/>
      <c r="K11" s="110"/>
      <c r="L11" s="109"/>
      <c r="M11" s="110"/>
      <c r="N11" s="109"/>
      <c r="O11" s="110"/>
      <c r="P11" s="109">
        <f t="shared" si="1"/>
        <v>2601000</v>
      </c>
      <c r="Q11" s="110">
        <f t="shared" si="2"/>
        <v>2602757</v>
      </c>
      <c r="R11" s="54">
        <f t="shared" si="3"/>
        <v>0</v>
      </c>
      <c r="S11" s="55">
        <f t="shared" si="4"/>
        <v>0</v>
      </c>
      <c r="T11" s="54">
        <f t="shared" si="5"/>
        <v>27.09375</v>
      </c>
      <c r="U11" s="56">
        <f t="shared" si="6"/>
        <v>27.112052083333332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474087000</v>
      </c>
      <c r="C13" s="108"/>
      <c r="D13" s="108"/>
      <c r="E13" s="108">
        <f t="shared" si="0"/>
        <v>474087000</v>
      </c>
      <c r="F13" s="109" t="s">
        <v>36</v>
      </c>
      <c r="G13" s="110" t="s">
        <v>36</v>
      </c>
      <c r="H13" s="109"/>
      <c r="I13" s="110">
        <v>20360909</v>
      </c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20360909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4.2947621428134495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120426000</v>
      </c>
      <c r="C14" s="108"/>
      <c r="D14" s="108"/>
      <c r="E14" s="108">
        <f t="shared" si="0"/>
        <v>120426000</v>
      </c>
      <c r="F14" s="109">
        <v>120426000</v>
      </c>
      <c r="G14" s="110">
        <v>32896000</v>
      </c>
      <c r="H14" s="109">
        <v>26503000</v>
      </c>
      <c r="I14" s="110">
        <v>20546868</v>
      </c>
      <c r="J14" s="109"/>
      <c r="K14" s="110"/>
      <c r="L14" s="109"/>
      <c r="M14" s="110"/>
      <c r="N14" s="109"/>
      <c r="O14" s="110"/>
      <c r="P14" s="109">
        <f t="shared" si="1"/>
        <v>26503000</v>
      </c>
      <c r="Q14" s="110">
        <f t="shared" si="2"/>
        <v>20546868</v>
      </c>
      <c r="R14" s="54">
        <f t="shared" si="3"/>
        <v>0</v>
      </c>
      <c r="S14" s="55">
        <f t="shared" si="4"/>
        <v>0</v>
      </c>
      <c r="T14" s="54">
        <f t="shared" si="5"/>
        <v>22.007705977114579</v>
      </c>
      <c r="U14" s="56">
        <f t="shared" si="6"/>
        <v>17.061820537093318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21500000</v>
      </c>
      <c r="C15" s="108"/>
      <c r="D15" s="108"/>
      <c r="E15" s="108">
        <f t="shared" si="0"/>
        <v>21500000</v>
      </c>
      <c r="F15" s="109">
        <v>21500000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 t="shared" si="0"/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692413000</v>
      </c>
      <c r="C17" s="111">
        <f>SUM(C9:C16)</f>
        <v>0</v>
      </c>
      <c r="D17" s="111"/>
      <c r="E17" s="111">
        <f t="shared" si="0"/>
        <v>692413000</v>
      </c>
      <c r="F17" s="112">
        <f t="shared" ref="F17:O17" si="7">SUM(F9:F16)</f>
        <v>218326000</v>
      </c>
      <c r="G17" s="113">
        <f t="shared" si="7"/>
        <v>58696000</v>
      </c>
      <c r="H17" s="112">
        <f t="shared" si="7"/>
        <v>31115000</v>
      </c>
      <c r="I17" s="113">
        <f t="shared" si="7"/>
        <v>45685139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31115000</v>
      </c>
      <c r="Q17" s="113">
        <f t="shared" si="2"/>
        <v>45685139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4.9870735182629629</v>
      </c>
      <c r="U17" s="60">
        <f>IF((SUM($E9:$E14))=0,0,(Q17/(SUM($E9:$E14))*100))</f>
        <v>7.322357283787964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154895000</v>
      </c>
      <c r="C19" s="108"/>
      <c r="D19" s="108"/>
      <c r="E19" s="108">
        <f t="shared" ref="E19:E26" si="8">$B19      +$C19      +$D19</f>
        <v>154895000</v>
      </c>
      <c r="F19" s="109">
        <v>154895000</v>
      </c>
      <c r="G19" s="110">
        <v>69703000</v>
      </c>
      <c r="H19" s="109">
        <v>32601000</v>
      </c>
      <c r="I19" s="110">
        <v>32601760</v>
      </c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32601000</v>
      </c>
      <c r="Q19" s="110">
        <f t="shared" ref="Q19:Q26" si="10">$I19      +$K19      +$M19      +$O19</f>
        <v>32601760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21.047160980018724</v>
      </c>
      <c r="U19" s="56">
        <f t="shared" ref="U19:U25" si="14">IF(($E19      =0),0,(($Q19      /$E19      )*100))</f>
        <v>21.047651634978536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154895000</v>
      </c>
      <c r="C26" s="111">
        <f>SUM(C19:C25)</f>
        <v>0</v>
      </c>
      <c r="D26" s="111"/>
      <c r="E26" s="111">
        <f t="shared" si="8"/>
        <v>154895000</v>
      </c>
      <c r="F26" s="112">
        <f t="shared" ref="F26:O26" si="15">SUM(F19:F25)</f>
        <v>154895000</v>
      </c>
      <c r="G26" s="113">
        <f t="shared" si="15"/>
        <v>69703000</v>
      </c>
      <c r="H26" s="112">
        <f t="shared" si="15"/>
        <v>32601000</v>
      </c>
      <c r="I26" s="113">
        <f t="shared" si="15"/>
        <v>32601760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32601000</v>
      </c>
      <c r="Q26" s="113">
        <f t="shared" si="10"/>
        <v>32601760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21.047160980018724</v>
      </c>
      <c r="U26" s="60">
        <f>IF(($E26-$E21-$E25)   =0,0,($Q26   /($E26-$E21-$E25)   )*100)</f>
        <v>21.047651634978536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2318481000</v>
      </c>
      <c r="C30" s="108"/>
      <c r="D30" s="108"/>
      <c r="E30" s="108">
        <f>$B30      +$C30      +$D30</f>
        <v>2318481000</v>
      </c>
      <c r="F30" s="109">
        <v>2318481000</v>
      </c>
      <c r="G30" s="110">
        <v>663416000</v>
      </c>
      <c r="H30" s="109">
        <v>172018000</v>
      </c>
      <c r="I30" s="110">
        <v>131648464</v>
      </c>
      <c r="J30" s="109"/>
      <c r="K30" s="110"/>
      <c r="L30" s="109"/>
      <c r="M30" s="110"/>
      <c r="N30" s="109"/>
      <c r="O30" s="110"/>
      <c r="P30" s="109">
        <f>$H30      +$J30      +$L30      +$N30</f>
        <v>172018000</v>
      </c>
      <c r="Q30" s="110">
        <f>$I30      +$K30      +$M30      +$O30</f>
        <v>131648464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7.4194267712351323</v>
      </c>
      <c r="U30" s="56">
        <f>IF(($E30      =0),0,(($Q30      /$E30      )*100))</f>
        <v>5.6782205245589674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5897000</v>
      </c>
      <c r="C31" s="108"/>
      <c r="D31" s="108"/>
      <c r="E31" s="108">
        <f>$B31      +$C31      +$D31</f>
        <v>5897000</v>
      </c>
      <c r="F31" s="109">
        <v>5897000</v>
      </c>
      <c r="G31" s="110">
        <v>1999000</v>
      </c>
      <c r="H31" s="109">
        <v>329000</v>
      </c>
      <c r="I31" s="110">
        <v>727357</v>
      </c>
      <c r="J31" s="109"/>
      <c r="K31" s="110"/>
      <c r="L31" s="109"/>
      <c r="M31" s="110"/>
      <c r="N31" s="109"/>
      <c r="O31" s="110"/>
      <c r="P31" s="109">
        <f>$H31      +$J31      +$L31      +$N31</f>
        <v>329000</v>
      </c>
      <c r="Q31" s="110">
        <f>$I31      +$K31      +$M31      +$O31</f>
        <v>727357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5.5791080210276416</v>
      </c>
      <c r="U31" s="56">
        <f>IF(($E31      =0),0,(($Q31      /$E31      )*100))</f>
        <v>12.334356452433441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2324378000</v>
      </c>
      <c r="C32" s="111">
        <f>SUM(C28:C31)</f>
        <v>0</v>
      </c>
      <c r="D32" s="111"/>
      <c r="E32" s="111">
        <f>$B32      +$C32      +$D32</f>
        <v>2324378000</v>
      </c>
      <c r="F32" s="112">
        <f t="shared" ref="F32:O32" si="16">SUM(F28:F31)</f>
        <v>2324378000</v>
      </c>
      <c r="G32" s="113">
        <f t="shared" si="16"/>
        <v>665415000</v>
      </c>
      <c r="H32" s="112">
        <f t="shared" si="16"/>
        <v>172347000</v>
      </c>
      <c r="I32" s="113">
        <f t="shared" si="16"/>
        <v>132375821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172347000</v>
      </c>
      <c r="Q32" s="113">
        <f>$I32      +$K32      +$M32      +$O32</f>
        <v>132375821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7.414757840592193</v>
      </c>
      <c r="U32" s="60">
        <f>IF($E32   =0,0,($Q32   /$E32   )*100)</f>
        <v>5.6951072932199498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40346000</v>
      </c>
      <c r="C34" s="108"/>
      <c r="D34" s="108"/>
      <c r="E34" s="108">
        <f>$B34      +$C34      +$D34</f>
        <v>40346000</v>
      </c>
      <c r="F34" s="109">
        <v>40346000</v>
      </c>
      <c r="G34" s="110">
        <v>10082000</v>
      </c>
      <c r="H34" s="109">
        <v>7793000</v>
      </c>
      <c r="I34" s="110">
        <v>6855396</v>
      </c>
      <c r="J34" s="109"/>
      <c r="K34" s="110"/>
      <c r="L34" s="109"/>
      <c r="M34" s="110"/>
      <c r="N34" s="109"/>
      <c r="O34" s="110"/>
      <c r="P34" s="109">
        <f>$H34      +$J34      +$L34      +$N34</f>
        <v>7793000</v>
      </c>
      <c r="Q34" s="110">
        <f>$I34      +$K34      +$M34      +$O34</f>
        <v>6855396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19.315421603132901</v>
      </c>
      <c r="U34" s="56">
        <f>IF(($E34      =0),0,(($Q34      /$E34      )*100))</f>
        <v>16.991513409012047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40346000</v>
      </c>
      <c r="C35" s="111">
        <f>C34</f>
        <v>0</v>
      </c>
      <c r="D35" s="111"/>
      <c r="E35" s="111">
        <f>$B35      +$C35      +$D35</f>
        <v>40346000</v>
      </c>
      <c r="F35" s="112">
        <f t="shared" ref="F35:O35" si="17">F34</f>
        <v>40346000</v>
      </c>
      <c r="G35" s="113">
        <f t="shared" si="17"/>
        <v>10082000</v>
      </c>
      <c r="H35" s="112">
        <f t="shared" si="17"/>
        <v>7793000</v>
      </c>
      <c r="I35" s="113">
        <f t="shared" si="17"/>
        <v>6855396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7793000</v>
      </c>
      <c r="Q35" s="113">
        <f>$I35      +$K35      +$M35      +$O35</f>
        <v>6855396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19.315421603132901</v>
      </c>
      <c r="U35" s="60">
        <f>IF($E35   =0,0,($Q35   /$E35   )*100)</f>
        <v>16.991513409012047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110232000</v>
      </c>
      <c r="C37" s="108"/>
      <c r="D37" s="108"/>
      <c r="E37" s="108">
        <f t="shared" ref="E37:E42" si="18">$B37      +$C37      +$D37</f>
        <v>110232000</v>
      </c>
      <c r="F37" s="109">
        <v>110232000</v>
      </c>
      <c r="G37" s="110">
        <v>49604000</v>
      </c>
      <c r="H37" s="109">
        <v>22597000</v>
      </c>
      <c r="I37" s="110">
        <v>6301866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22597000</v>
      </c>
      <c r="Q37" s="110">
        <f t="shared" ref="Q37:Q42" si="20">$I37      +$K37      +$M37      +$O37</f>
        <v>6301866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20.499491980550115</v>
      </c>
      <c r="U37" s="56">
        <f t="shared" ref="U37:U41" si="24">IF(($E37      =0),0,(($Q37      /$E37      )*100))</f>
        <v>5.7169116046157198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96809000</v>
      </c>
      <c r="C38" s="108"/>
      <c r="D38" s="108"/>
      <c r="E38" s="108">
        <f t="shared" si="18"/>
        <v>96809000</v>
      </c>
      <c r="F38" s="109">
        <v>88019000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32260000</v>
      </c>
      <c r="C40" s="108"/>
      <c r="D40" s="108"/>
      <c r="E40" s="108">
        <f t="shared" si="18"/>
        <v>32260000</v>
      </c>
      <c r="F40" s="109">
        <v>32260000</v>
      </c>
      <c r="G40" s="110">
        <v>13860000</v>
      </c>
      <c r="H40" s="109"/>
      <c r="I40" s="110">
        <v>59678</v>
      </c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59678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0.18499070055796651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239301000</v>
      </c>
      <c r="C42" s="111">
        <f>SUM(C37:C41)</f>
        <v>0</v>
      </c>
      <c r="D42" s="111"/>
      <c r="E42" s="111">
        <f t="shared" si="18"/>
        <v>239301000</v>
      </c>
      <c r="F42" s="112">
        <f t="shared" ref="F42:O42" si="25">SUM(F37:F41)</f>
        <v>230511000</v>
      </c>
      <c r="G42" s="113">
        <f t="shared" si="25"/>
        <v>63464000</v>
      </c>
      <c r="H42" s="112">
        <f t="shared" si="25"/>
        <v>22597000</v>
      </c>
      <c r="I42" s="113">
        <f t="shared" si="25"/>
        <v>6361544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22597000</v>
      </c>
      <c r="Q42" s="113">
        <f t="shared" si="20"/>
        <v>6361544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15.8584341577071</v>
      </c>
      <c r="U42" s="60">
        <f>IF((+$E37+$E40) =0,0,(Q42   /(+$E37+$E40) )*100)</f>
        <v>4.4644920416584792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600037000</v>
      </c>
      <c r="C46" s="108"/>
      <c r="D46" s="108"/>
      <c r="E46" s="108">
        <f t="shared" si="26"/>
        <v>600037000</v>
      </c>
      <c r="F46" s="109">
        <v>600037000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201975000</v>
      </c>
      <c r="C53" s="108"/>
      <c r="D53" s="108"/>
      <c r="E53" s="108">
        <f t="shared" si="26"/>
        <v>201975000</v>
      </c>
      <c r="F53" s="109">
        <v>201975000</v>
      </c>
      <c r="G53" s="110">
        <v>86475000</v>
      </c>
      <c r="H53" s="109">
        <v>28284000</v>
      </c>
      <c r="I53" s="110">
        <v>25582269</v>
      </c>
      <c r="J53" s="109"/>
      <c r="K53" s="110"/>
      <c r="L53" s="109"/>
      <c r="M53" s="110"/>
      <c r="N53" s="109"/>
      <c r="O53" s="110"/>
      <c r="P53" s="109">
        <f t="shared" si="27"/>
        <v>28284000</v>
      </c>
      <c r="Q53" s="110">
        <f t="shared" si="28"/>
        <v>25582269</v>
      </c>
      <c r="R53" s="54">
        <f t="shared" si="29"/>
        <v>0</v>
      </c>
      <c r="S53" s="55">
        <f t="shared" si="30"/>
        <v>0</v>
      </c>
      <c r="T53" s="54">
        <f t="shared" si="31"/>
        <v>14.003713330857778</v>
      </c>
      <c r="U53" s="56">
        <f t="shared" si="32"/>
        <v>12.666057185295209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802012000</v>
      </c>
      <c r="C55" s="111">
        <f>SUM(C44:C54)</f>
        <v>0</v>
      </c>
      <c r="D55" s="111"/>
      <c r="E55" s="111">
        <f t="shared" si="26"/>
        <v>802012000</v>
      </c>
      <c r="F55" s="112">
        <f t="shared" ref="F55:O55" si="33">SUM(F44:F54)</f>
        <v>802012000</v>
      </c>
      <c r="G55" s="113">
        <f t="shared" si="33"/>
        <v>86475000</v>
      </c>
      <c r="H55" s="112">
        <f t="shared" si="33"/>
        <v>28284000</v>
      </c>
      <c r="I55" s="113">
        <f t="shared" si="33"/>
        <v>25582269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28284000</v>
      </c>
      <c r="Q55" s="113">
        <f t="shared" si="28"/>
        <v>25582269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14.003713330857778</v>
      </c>
      <c r="U55" s="60">
        <f>IF((+$E45+$E47+$E49+$E50+$E53) =0,0,(Q55   /(+$E45+$E47+$E49+$E50+$E53) )*100)</f>
        <v>12.666057185295209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2265499000</v>
      </c>
      <c r="C67" s="108"/>
      <c r="D67" s="108"/>
      <c r="E67" s="108">
        <f t="shared" si="35"/>
        <v>2265499000</v>
      </c>
      <c r="F67" s="109">
        <v>2265499000</v>
      </c>
      <c r="G67" s="110">
        <v>688729000</v>
      </c>
      <c r="H67" s="109">
        <v>299797000</v>
      </c>
      <c r="I67" s="110">
        <v>355883367</v>
      </c>
      <c r="J67" s="109"/>
      <c r="K67" s="110"/>
      <c r="L67" s="109"/>
      <c r="M67" s="110"/>
      <c r="N67" s="109"/>
      <c r="O67" s="110"/>
      <c r="P67" s="109">
        <f t="shared" si="36"/>
        <v>299797000</v>
      </c>
      <c r="Q67" s="110">
        <f t="shared" si="37"/>
        <v>355883367</v>
      </c>
      <c r="R67" s="54">
        <f t="shared" si="38"/>
        <v>0</v>
      </c>
      <c r="S67" s="55">
        <f t="shared" si="39"/>
        <v>0</v>
      </c>
      <c r="T67" s="54">
        <f t="shared" si="40"/>
        <v>13.233155256303359</v>
      </c>
      <c r="U67" s="56">
        <f t="shared" si="41"/>
        <v>15.708829136539016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2265499000</v>
      </c>
      <c r="C68" s="111">
        <f>SUM(C63:C67)</f>
        <v>0</v>
      </c>
      <c r="D68" s="111"/>
      <c r="E68" s="111">
        <f t="shared" si="35"/>
        <v>2265499000</v>
      </c>
      <c r="F68" s="112">
        <f t="shared" ref="F68:O68" si="42">SUM(F63:F67)</f>
        <v>2265499000</v>
      </c>
      <c r="G68" s="113">
        <f t="shared" si="42"/>
        <v>688729000</v>
      </c>
      <c r="H68" s="112">
        <f t="shared" si="42"/>
        <v>299797000</v>
      </c>
      <c r="I68" s="113">
        <f t="shared" si="42"/>
        <v>355883367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299797000</v>
      </c>
      <c r="Q68" s="113">
        <f t="shared" si="37"/>
        <v>355883367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13.233155256303359</v>
      </c>
      <c r="U68" s="60">
        <f>IF((+$E63+$E65+$E67) =0,0,(Q68  /(+$E63+$E65+$E67) )*100)</f>
        <v>15.708829136539016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6518844000</v>
      </c>
      <c r="C69" s="120">
        <f>SUM(C9:C16,C19:C25,C28:C31,C34,C37:C41,C44:C54,C57:C60,C63:C67)</f>
        <v>0</v>
      </c>
      <c r="D69" s="120"/>
      <c r="E69" s="120">
        <f t="shared" si="35"/>
        <v>6518844000</v>
      </c>
      <c r="F69" s="121">
        <f t="shared" ref="F69:O69" si="43">SUM(F9:F16,F19:F25,F28:F31,F34,F37:F41,F44:F54,F57:F60,F63:F67)</f>
        <v>6035967000</v>
      </c>
      <c r="G69" s="122">
        <f t="shared" si="43"/>
        <v>1642564000</v>
      </c>
      <c r="H69" s="121">
        <f t="shared" si="43"/>
        <v>594534000</v>
      </c>
      <c r="I69" s="122">
        <f t="shared" si="43"/>
        <v>605345296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594534000</v>
      </c>
      <c r="Q69" s="122">
        <f t="shared" si="37"/>
        <v>605345296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10.333435416159006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10.52134364172891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429536000</v>
      </c>
      <c r="C71" s="108"/>
      <c r="D71" s="108"/>
      <c r="E71" s="108">
        <f>$B71      +$C71      +$D71</f>
        <v>429536000</v>
      </c>
      <c r="F71" s="109">
        <v>429536000</v>
      </c>
      <c r="G71" s="110">
        <v>184182000</v>
      </c>
      <c r="H71" s="109">
        <v>79082000</v>
      </c>
      <c r="I71" s="110">
        <v>90812011</v>
      </c>
      <c r="J71" s="109"/>
      <c r="K71" s="110"/>
      <c r="L71" s="109"/>
      <c r="M71" s="110"/>
      <c r="N71" s="109"/>
      <c r="O71" s="110"/>
      <c r="P71" s="109">
        <f>$H71      +$J71      +$L71      +$N71</f>
        <v>79082000</v>
      </c>
      <c r="Q71" s="110">
        <f>$I71      +$K71      +$M71      +$O71</f>
        <v>90812011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18.411029576100724</v>
      </c>
      <c r="U71" s="56">
        <f>IF(($E71      =0),0,(($Q71      /$E71      )*100))</f>
        <v>21.141885895477909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52210000</v>
      </c>
      <c r="C72" s="108"/>
      <c r="D72" s="108"/>
      <c r="E72" s="108">
        <f>$B72      +$C72      +$D72</f>
        <v>52210000</v>
      </c>
      <c r="F72" s="109">
        <v>52210000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481746000</v>
      </c>
      <c r="C73" s="117">
        <f>SUM(C71:C72)</f>
        <v>0</v>
      </c>
      <c r="D73" s="117"/>
      <c r="E73" s="117">
        <f>$B73      +$C73      +$D73</f>
        <v>481746000</v>
      </c>
      <c r="F73" s="118">
        <f t="shared" ref="F73:O73" si="44">SUM(F71:F72)</f>
        <v>481746000</v>
      </c>
      <c r="G73" s="119">
        <f t="shared" si="44"/>
        <v>184182000</v>
      </c>
      <c r="H73" s="118">
        <f t="shared" si="44"/>
        <v>79082000</v>
      </c>
      <c r="I73" s="119">
        <f t="shared" si="44"/>
        <v>90812011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79082000</v>
      </c>
      <c r="Q73" s="119">
        <f>$I73      +$K73      +$M73      +$O73</f>
        <v>90812011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18.411029576100724</v>
      </c>
      <c r="U73" s="65">
        <f>IF($E71   =0,0,($Q71   /$E71 )*100)</f>
        <v>21.141885895477909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481746000</v>
      </c>
      <c r="C74" s="120">
        <f>SUM(C71:C72)</f>
        <v>0</v>
      </c>
      <c r="D74" s="120"/>
      <c r="E74" s="120">
        <f>$B74      +$C74      +$D74</f>
        <v>481746000</v>
      </c>
      <c r="F74" s="121">
        <f t="shared" ref="F74:O74" si="45">SUM(F71:F72)</f>
        <v>481746000</v>
      </c>
      <c r="G74" s="122">
        <f t="shared" si="45"/>
        <v>184182000</v>
      </c>
      <c r="H74" s="121">
        <f t="shared" si="45"/>
        <v>79082000</v>
      </c>
      <c r="I74" s="122">
        <f t="shared" si="45"/>
        <v>90812011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79082000</v>
      </c>
      <c r="Q74" s="122">
        <f>$I74      +$K74      +$M74      +$O74</f>
        <v>90812011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18.411029576100724</v>
      </c>
      <c r="U74" s="71">
        <f>IF($E71   =0,0,($Q71   /$E71 )*100)</f>
        <v>21.141885895477909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7000590000</v>
      </c>
      <c r="C75" s="120">
        <f>SUM(C9:C16,C19:C25,C28:C31,C34,C37:C41,C44:C54,C57:C60,C63:C67,C71:C72)</f>
        <v>0</v>
      </c>
      <c r="D75" s="120"/>
      <c r="E75" s="120">
        <f>$B75      +$C75      +$D75</f>
        <v>7000590000</v>
      </c>
      <c r="F75" s="121">
        <f t="shared" ref="F75:O75" si="46">SUM(F9:F16,F19:F25,F28:F31,F34,F37:F41,F44:F54,F57:F60,F63:F67,F71:F72)</f>
        <v>6517713000</v>
      </c>
      <c r="G75" s="122">
        <f t="shared" si="46"/>
        <v>1826746000</v>
      </c>
      <c r="H75" s="121">
        <f t="shared" si="46"/>
        <v>673616000</v>
      </c>
      <c r="I75" s="122">
        <f t="shared" si="46"/>
        <v>696157307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673616000</v>
      </c>
      <c r="Q75" s="122">
        <f>$I75      +$K75      +$M75      +$O75</f>
        <v>696157307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10.89458670290346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11.259153790841195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yMGD5gV+mPDG7KujlUMHSBi5pQBjdM7uGBqZk0MHayVfUjkq611Tnfihos2xSoODkl1Ko8UvhLthfeQzCbL7EQ==" saltValue="zUa6Up+MiHRCqFEvf5510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259000</v>
      </c>
      <c r="I10" s="110">
        <v>258578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259000</v>
      </c>
      <c r="Q10" s="110">
        <f t="shared" ref="Q10:Q17" si="2">$I10      +$K10      +$M10      +$O10</f>
        <v>258578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9.25</v>
      </c>
      <c r="U10" s="56">
        <f t="shared" ref="U10:U16" si="6">IF(($E10      =0),0,(($Q10      /$E10      )*100))</f>
        <v>9.234928571428572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2800000</v>
      </c>
      <c r="C17" s="111">
        <f>SUM(C9:C16)</f>
        <v>0</v>
      </c>
      <c r="D17" s="111"/>
      <c r="E17" s="111">
        <f t="shared" si="0"/>
        <v>2800000</v>
      </c>
      <c r="F17" s="112">
        <f t="shared" ref="F17:O17" si="7">SUM(F9:F16)</f>
        <v>2800000</v>
      </c>
      <c r="G17" s="113">
        <f t="shared" si="7"/>
        <v>2800000</v>
      </c>
      <c r="H17" s="112">
        <f t="shared" si="7"/>
        <v>259000</v>
      </c>
      <c r="I17" s="113">
        <f t="shared" si="7"/>
        <v>258578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259000</v>
      </c>
      <c r="Q17" s="113">
        <f t="shared" si="2"/>
        <v>258578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9.25</v>
      </c>
      <c r="U17" s="60">
        <f>IF((SUM($E9:$E14))=0,0,(Q17/(SUM($E9:$E14))*100))</f>
        <v>9.234928571428572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1553000</v>
      </c>
      <c r="C34" s="108"/>
      <c r="D34" s="108"/>
      <c r="E34" s="108">
        <f>$B34      +$C34      +$D34</f>
        <v>1553000</v>
      </c>
      <c r="F34" s="109">
        <v>1553000</v>
      </c>
      <c r="G34" s="110">
        <v>388000</v>
      </c>
      <c r="H34" s="109">
        <v>388000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388000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24.98390212491951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1553000</v>
      </c>
      <c r="C35" s="111">
        <f>C34</f>
        <v>0</v>
      </c>
      <c r="D35" s="111"/>
      <c r="E35" s="111">
        <f>$B35      +$C35      +$D35</f>
        <v>1553000</v>
      </c>
      <c r="F35" s="112">
        <f t="shared" ref="F35:O35" si="17">F34</f>
        <v>1553000</v>
      </c>
      <c r="G35" s="113">
        <f t="shared" si="17"/>
        <v>388000</v>
      </c>
      <c r="H35" s="112">
        <f t="shared" si="17"/>
        <v>388000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388000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24.98390212491951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17533000</v>
      </c>
      <c r="C37" s="108"/>
      <c r="D37" s="108"/>
      <c r="E37" s="108">
        <f t="shared" ref="E37:E42" si="18">$B37      +$C37      +$D37</f>
        <v>17533000</v>
      </c>
      <c r="F37" s="109">
        <v>17533000</v>
      </c>
      <c r="G37" s="110">
        <v>7889000</v>
      </c>
      <c r="H37" s="109">
        <v>4692000</v>
      </c>
      <c r="I37" s="110">
        <v>4736532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4692000</v>
      </c>
      <c r="Q37" s="110">
        <f t="shared" ref="Q37:Q42" si="20">$I37      +$K37      +$M37      +$O37</f>
        <v>4736532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26.760965037358126</v>
      </c>
      <c r="U37" s="56">
        <f t="shared" ref="U37:U41" si="24">IF(($E37      =0),0,(($Q37      /$E37      )*100))</f>
        <v>27.014954656932645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233000</v>
      </c>
      <c r="C38" s="108"/>
      <c r="D38" s="108"/>
      <c r="E38" s="108">
        <f t="shared" si="18"/>
        <v>233000</v>
      </c>
      <c r="F38" s="109">
        <v>212000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17766000</v>
      </c>
      <c r="C42" s="111">
        <f>SUM(C37:C41)</f>
        <v>0</v>
      </c>
      <c r="D42" s="111"/>
      <c r="E42" s="111">
        <f t="shared" si="18"/>
        <v>17766000</v>
      </c>
      <c r="F42" s="112">
        <f t="shared" ref="F42:O42" si="25">SUM(F37:F41)</f>
        <v>17745000</v>
      </c>
      <c r="G42" s="113">
        <f t="shared" si="25"/>
        <v>7889000</v>
      </c>
      <c r="H42" s="112">
        <f t="shared" si="25"/>
        <v>4692000</v>
      </c>
      <c r="I42" s="113">
        <f t="shared" si="25"/>
        <v>4736532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4692000</v>
      </c>
      <c r="Q42" s="113">
        <f t="shared" si="20"/>
        <v>4736532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26.760965037358126</v>
      </c>
      <c r="U42" s="60">
        <f>IF((+$E37+$E40) =0,0,(Q42   /(+$E37+$E40) )*100)</f>
        <v>27.014954656932645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20277000</v>
      </c>
      <c r="C53" s="108"/>
      <c r="D53" s="108"/>
      <c r="E53" s="108">
        <f t="shared" si="26"/>
        <v>20277000</v>
      </c>
      <c r="F53" s="109">
        <v>20277000</v>
      </c>
      <c r="G53" s="110">
        <v>10277000</v>
      </c>
      <c r="H53" s="109">
        <v>202000</v>
      </c>
      <c r="I53" s="110">
        <v>202955</v>
      </c>
      <c r="J53" s="109"/>
      <c r="K53" s="110"/>
      <c r="L53" s="109"/>
      <c r="M53" s="110"/>
      <c r="N53" s="109"/>
      <c r="O53" s="110"/>
      <c r="P53" s="109">
        <f t="shared" si="27"/>
        <v>202000</v>
      </c>
      <c r="Q53" s="110">
        <f t="shared" si="28"/>
        <v>202955</v>
      </c>
      <c r="R53" s="54">
        <f t="shared" si="29"/>
        <v>0</v>
      </c>
      <c r="S53" s="55">
        <f t="shared" si="30"/>
        <v>0</v>
      </c>
      <c r="T53" s="54">
        <f t="shared" si="31"/>
        <v>0.99620259407210143</v>
      </c>
      <c r="U53" s="56">
        <f t="shared" si="32"/>
        <v>1.0009123637618977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20277000</v>
      </c>
      <c r="C55" s="111">
        <f>SUM(C44:C54)</f>
        <v>0</v>
      </c>
      <c r="D55" s="111"/>
      <c r="E55" s="111">
        <f t="shared" si="26"/>
        <v>20277000</v>
      </c>
      <c r="F55" s="112">
        <f t="shared" ref="F55:O55" si="33">SUM(F44:F54)</f>
        <v>20277000</v>
      </c>
      <c r="G55" s="113">
        <f t="shared" si="33"/>
        <v>10277000</v>
      </c>
      <c r="H55" s="112">
        <f t="shared" si="33"/>
        <v>202000</v>
      </c>
      <c r="I55" s="113">
        <f t="shared" si="33"/>
        <v>202955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202000</v>
      </c>
      <c r="Q55" s="113">
        <f t="shared" si="28"/>
        <v>202955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0.99620259407210143</v>
      </c>
      <c r="U55" s="60">
        <f>IF((+$E45+$E47+$E49+$E50+$E53) =0,0,(Q55   /(+$E45+$E47+$E49+$E50+$E53) )*100)</f>
        <v>1.0009123637618977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42396000</v>
      </c>
      <c r="C69" s="120">
        <f>SUM(C9:C16,C19:C25,C28:C31,C34,C37:C41,C44:C54,C57:C60,C63:C67)</f>
        <v>0</v>
      </c>
      <c r="D69" s="120"/>
      <c r="E69" s="120">
        <f t="shared" si="35"/>
        <v>42396000</v>
      </c>
      <c r="F69" s="121">
        <f t="shared" ref="F69:O69" si="43">SUM(F9:F16,F19:F25,F28:F31,F34,F37:F41,F44:F54,F57:F60,F63:F67)</f>
        <v>42375000</v>
      </c>
      <c r="G69" s="122">
        <f t="shared" si="43"/>
        <v>21354000</v>
      </c>
      <c r="H69" s="121">
        <f t="shared" si="43"/>
        <v>5541000</v>
      </c>
      <c r="I69" s="122">
        <f t="shared" si="43"/>
        <v>5198065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5541000</v>
      </c>
      <c r="Q69" s="122">
        <f t="shared" si="37"/>
        <v>5198065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13.141854232383842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12.328498920854777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90822000</v>
      </c>
      <c r="C71" s="108"/>
      <c r="D71" s="108"/>
      <c r="E71" s="108">
        <f>$B71      +$C71      +$D71</f>
        <v>90822000</v>
      </c>
      <c r="F71" s="109">
        <v>90822000</v>
      </c>
      <c r="G71" s="110">
        <v>33340000</v>
      </c>
      <c r="H71" s="109">
        <v>1014000</v>
      </c>
      <c r="I71" s="110">
        <v>12792490</v>
      </c>
      <c r="J71" s="109"/>
      <c r="K71" s="110"/>
      <c r="L71" s="109"/>
      <c r="M71" s="110"/>
      <c r="N71" s="109"/>
      <c r="O71" s="110"/>
      <c r="P71" s="109">
        <f>$H71      +$J71      +$L71      +$N71</f>
        <v>1014000</v>
      </c>
      <c r="Q71" s="110">
        <f>$I71      +$K71      +$M71      +$O71</f>
        <v>12792490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1.1164695778555855</v>
      </c>
      <c r="U71" s="56">
        <f>IF(($E71      =0),0,(($Q71      /$E71      )*100))</f>
        <v>14.08523265288146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90822000</v>
      </c>
      <c r="C73" s="117">
        <f>SUM(C71:C72)</f>
        <v>0</v>
      </c>
      <c r="D73" s="117"/>
      <c r="E73" s="117">
        <f>$B73      +$C73      +$D73</f>
        <v>90822000</v>
      </c>
      <c r="F73" s="118">
        <f t="shared" ref="F73:O73" si="44">SUM(F71:F72)</f>
        <v>90822000</v>
      </c>
      <c r="G73" s="119">
        <f t="shared" si="44"/>
        <v>33340000</v>
      </c>
      <c r="H73" s="118">
        <f t="shared" si="44"/>
        <v>1014000</v>
      </c>
      <c r="I73" s="119">
        <f t="shared" si="44"/>
        <v>12792490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1014000</v>
      </c>
      <c r="Q73" s="119">
        <f>$I73      +$K73      +$M73      +$O73</f>
        <v>12792490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1.1164695778555855</v>
      </c>
      <c r="U73" s="65">
        <f>IF($E71   =0,0,($Q71   /$E71 )*100)</f>
        <v>14.08523265288146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90822000</v>
      </c>
      <c r="C74" s="120">
        <f>SUM(C71:C72)</f>
        <v>0</v>
      </c>
      <c r="D74" s="120"/>
      <c r="E74" s="120">
        <f>$B74      +$C74      +$D74</f>
        <v>90822000</v>
      </c>
      <c r="F74" s="121">
        <f t="shared" ref="F74:O74" si="45">SUM(F71:F72)</f>
        <v>90822000</v>
      </c>
      <c r="G74" s="122">
        <f t="shared" si="45"/>
        <v>33340000</v>
      </c>
      <c r="H74" s="121">
        <f t="shared" si="45"/>
        <v>1014000</v>
      </c>
      <c r="I74" s="122">
        <f t="shared" si="45"/>
        <v>12792490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1014000</v>
      </c>
      <c r="Q74" s="122">
        <f>$I74      +$K74      +$M74      +$O74</f>
        <v>12792490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1.1164695778555855</v>
      </c>
      <c r="U74" s="71">
        <f>IF($E71   =0,0,($Q71   /$E71 )*100)</f>
        <v>14.08523265288146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133218000</v>
      </c>
      <c r="C75" s="120">
        <f>SUM(C9:C16,C19:C25,C28:C31,C34,C37:C41,C44:C54,C57:C60,C63:C67,C71:C72)</f>
        <v>0</v>
      </c>
      <c r="D75" s="120"/>
      <c r="E75" s="120">
        <f>$B75      +$C75      +$D75</f>
        <v>133218000</v>
      </c>
      <c r="F75" s="121">
        <f t="shared" ref="F75:O75" si="46">SUM(F9:F16,F19:F25,F28:F31,F34,F37:F41,F44:F54,F57:F60,F63:F67,F71:F72)</f>
        <v>133197000</v>
      </c>
      <c r="G75" s="122">
        <f t="shared" si="46"/>
        <v>54694000</v>
      </c>
      <c r="H75" s="121">
        <f t="shared" si="46"/>
        <v>6555000</v>
      </c>
      <c r="I75" s="122">
        <f t="shared" si="46"/>
        <v>17990555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6555000</v>
      </c>
      <c r="Q75" s="122">
        <f>$I75      +$K75      +$M75      +$O75</f>
        <v>17990555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4.9291273451893067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13.528258826183404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rfhZb23/0lEoX+3/4ucmcnsmajW2ZGGQ4y1ZQNdcuxD20gnsj7ubURhg3AVW95hdvgZ9+zAss20AmZRV2iN5qw==" saltValue="CYaUjAQetHfANlWd8BaDi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2300000</v>
      </c>
      <c r="C10" s="108"/>
      <c r="D10" s="108"/>
      <c r="E10" s="108">
        <f t="shared" ref="E10:E17" si="0">$B10      +$C10      +$D10</f>
        <v>2300000</v>
      </c>
      <c r="F10" s="109">
        <v>2300000</v>
      </c>
      <c r="G10" s="110">
        <v>2300000</v>
      </c>
      <c r="H10" s="109">
        <v>66000</v>
      </c>
      <c r="I10" s="110">
        <v>99999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66000</v>
      </c>
      <c r="Q10" s="110">
        <f t="shared" ref="Q10:Q17" si="2">$I10      +$K10      +$M10      +$O10</f>
        <v>99999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2.8695652173913042</v>
      </c>
      <c r="U10" s="56">
        <f t="shared" ref="U10:U16" si="6">IF(($E10      =0),0,(($Q10      /$E10      )*100))</f>
        <v>4.3477826086956526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12600000</v>
      </c>
      <c r="C14" s="108"/>
      <c r="D14" s="108"/>
      <c r="E14" s="108">
        <f t="shared" si="0"/>
        <v>12600000</v>
      </c>
      <c r="F14" s="109">
        <v>12600000</v>
      </c>
      <c r="G14" s="110">
        <v>5500000</v>
      </c>
      <c r="H14" s="109">
        <v>6422000</v>
      </c>
      <c r="I14" s="110"/>
      <c r="J14" s="109"/>
      <c r="K14" s="110"/>
      <c r="L14" s="109"/>
      <c r="M14" s="110"/>
      <c r="N14" s="109"/>
      <c r="O14" s="110"/>
      <c r="P14" s="109">
        <f t="shared" si="1"/>
        <v>6422000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50.968253968253975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16900000</v>
      </c>
      <c r="C17" s="111">
        <f>SUM(C9:C16)</f>
        <v>0</v>
      </c>
      <c r="D17" s="111"/>
      <c r="E17" s="111">
        <f t="shared" si="0"/>
        <v>16900000</v>
      </c>
      <c r="F17" s="112">
        <f t="shared" ref="F17:O17" si="7">SUM(F9:F16)</f>
        <v>16900000</v>
      </c>
      <c r="G17" s="113">
        <f t="shared" si="7"/>
        <v>7800000</v>
      </c>
      <c r="H17" s="112">
        <f t="shared" si="7"/>
        <v>6488000</v>
      </c>
      <c r="I17" s="113">
        <f t="shared" si="7"/>
        <v>99999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6488000</v>
      </c>
      <c r="Q17" s="113">
        <f t="shared" si="2"/>
        <v>99999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43.543624161073822</v>
      </c>
      <c r="U17" s="60">
        <f>IF((SUM($E9:$E14))=0,0,(Q17/(SUM($E9:$E14))*100))</f>
        <v>0.67113422818791946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2611000</v>
      </c>
      <c r="C34" s="108"/>
      <c r="D34" s="108"/>
      <c r="E34" s="108">
        <f>$B34      +$C34      +$D34</f>
        <v>2611000</v>
      </c>
      <c r="F34" s="109">
        <v>2611000</v>
      </c>
      <c r="G34" s="110">
        <v>653000</v>
      </c>
      <c r="H34" s="109">
        <v>653000</v>
      </c>
      <c r="I34" s="110">
        <v>1672371</v>
      </c>
      <c r="J34" s="109"/>
      <c r="K34" s="110"/>
      <c r="L34" s="109"/>
      <c r="M34" s="110"/>
      <c r="N34" s="109"/>
      <c r="O34" s="110"/>
      <c r="P34" s="109">
        <f>$H34      +$J34      +$L34      +$N34</f>
        <v>653000</v>
      </c>
      <c r="Q34" s="110">
        <f>$I34      +$K34      +$M34      +$O34</f>
        <v>1672371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25.009574875526617</v>
      </c>
      <c r="U34" s="56">
        <f>IF(($E34      =0),0,(($Q34      /$E34      )*100))</f>
        <v>64.050976637303719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2611000</v>
      </c>
      <c r="C35" s="111">
        <f>C34</f>
        <v>0</v>
      </c>
      <c r="D35" s="111"/>
      <c r="E35" s="111">
        <f>$B35      +$C35      +$D35</f>
        <v>2611000</v>
      </c>
      <c r="F35" s="112">
        <f t="shared" ref="F35:O35" si="17">F34</f>
        <v>2611000</v>
      </c>
      <c r="G35" s="113">
        <f t="shared" si="17"/>
        <v>653000</v>
      </c>
      <c r="H35" s="112">
        <f t="shared" si="17"/>
        <v>653000</v>
      </c>
      <c r="I35" s="113">
        <f t="shared" si="17"/>
        <v>1672371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653000</v>
      </c>
      <c r="Q35" s="113">
        <f>$I35      +$K35      +$M35      +$O35</f>
        <v>1672371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25.009574875526617</v>
      </c>
      <c r="U35" s="60">
        <f>IF($E35   =0,0,($Q35   /$E35   )*100)</f>
        <v>64.050976637303719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36490000</v>
      </c>
      <c r="C37" s="108"/>
      <c r="D37" s="108"/>
      <c r="E37" s="108">
        <f t="shared" ref="E37:E42" si="18">$B37      +$C37      +$D37</f>
        <v>36490000</v>
      </c>
      <c r="F37" s="109">
        <v>36490000</v>
      </c>
      <c r="G37" s="110">
        <v>16421000</v>
      </c>
      <c r="H37" s="109">
        <v>16421000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16421000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45.001370238421487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3608000</v>
      </c>
      <c r="C38" s="108"/>
      <c r="D38" s="108"/>
      <c r="E38" s="108">
        <f t="shared" si="18"/>
        <v>3608000</v>
      </c>
      <c r="F38" s="109">
        <v>3280000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1800000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44098000</v>
      </c>
      <c r="C42" s="111">
        <f>SUM(C37:C41)</f>
        <v>0</v>
      </c>
      <c r="D42" s="111"/>
      <c r="E42" s="111">
        <f t="shared" si="18"/>
        <v>44098000</v>
      </c>
      <c r="F42" s="112">
        <f t="shared" ref="F42:O42" si="25">SUM(F37:F41)</f>
        <v>43770000</v>
      </c>
      <c r="G42" s="113">
        <f t="shared" si="25"/>
        <v>18221000</v>
      </c>
      <c r="H42" s="112">
        <f t="shared" si="25"/>
        <v>16421000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16421000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40.555692763645347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40000000</v>
      </c>
      <c r="C46" s="108"/>
      <c r="D46" s="108"/>
      <c r="E46" s="108">
        <f t="shared" si="26"/>
        <v>40000000</v>
      </c>
      <c r="F46" s="109">
        <v>40000000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54637000</v>
      </c>
      <c r="C53" s="108"/>
      <c r="D53" s="108"/>
      <c r="E53" s="108">
        <f t="shared" si="26"/>
        <v>54637000</v>
      </c>
      <c r="F53" s="109">
        <v>54637000</v>
      </c>
      <c r="G53" s="110">
        <v>24637000</v>
      </c>
      <c r="H53" s="109">
        <v>6260000</v>
      </c>
      <c r="I53" s="110">
        <v>5537145</v>
      </c>
      <c r="J53" s="109"/>
      <c r="K53" s="110"/>
      <c r="L53" s="109"/>
      <c r="M53" s="110"/>
      <c r="N53" s="109"/>
      <c r="O53" s="110"/>
      <c r="P53" s="109">
        <f t="shared" si="27"/>
        <v>6260000</v>
      </c>
      <c r="Q53" s="110">
        <f t="shared" si="28"/>
        <v>5537145</v>
      </c>
      <c r="R53" s="54">
        <f t="shared" si="29"/>
        <v>0</v>
      </c>
      <c r="S53" s="55">
        <f t="shared" si="30"/>
        <v>0</v>
      </c>
      <c r="T53" s="54">
        <f t="shared" si="31"/>
        <v>11.457437267785567</v>
      </c>
      <c r="U53" s="56">
        <f t="shared" si="32"/>
        <v>10.134423559126599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94637000</v>
      </c>
      <c r="C55" s="111">
        <f>SUM(C44:C54)</f>
        <v>0</v>
      </c>
      <c r="D55" s="111"/>
      <c r="E55" s="111">
        <f t="shared" si="26"/>
        <v>94637000</v>
      </c>
      <c r="F55" s="112">
        <f t="shared" ref="F55:O55" si="33">SUM(F44:F54)</f>
        <v>94637000</v>
      </c>
      <c r="G55" s="113">
        <f t="shared" si="33"/>
        <v>24637000</v>
      </c>
      <c r="H55" s="112">
        <f t="shared" si="33"/>
        <v>6260000</v>
      </c>
      <c r="I55" s="113">
        <f t="shared" si="33"/>
        <v>5537145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6260000</v>
      </c>
      <c r="Q55" s="113">
        <f t="shared" si="28"/>
        <v>5537145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11.457437267785567</v>
      </c>
      <c r="U55" s="60">
        <f>IF((+$E45+$E47+$E49+$E50+$E53) =0,0,(Q55   /(+$E45+$E47+$E49+$E50+$E53) )*100)</f>
        <v>10.134423559126599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158246000</v>
      </c>
      <c r="C69" s="120">
        <f>SUM(C9:C16,C19:C25,C28:C31,C34,C37:C41,C44:C54,C57:C60,C63:C67)</f>
        <v>0</v>
      </c>
      <c r="D69" s="120"/>
      <c r="E69" s="120">
        <f t="shared" si="35"/>
        <v>158246000</v>
      </c>
      <c r="F69" s="121">
        <f t="shared" ref="F69:O69" si="43">SUM(F9:F16,F19:F25,F28:F31,F34,F37:F41,F44:F54,F57:F60,F63:F67)</f>
        <v>157918000</v>
      </c>
      <c r="G69" s="122">
        <f t="shared" si="43"/>
        <v>51311000</v>
      </c>
      <c r="H69" s="121">
        <f t="shared" si="43"/>
        <v>29822000</v>
      </c>
      <c r="I69" s="122">
        <f t="shared" si="43"/>
        <v>7309515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29822000</v>
      </c>
      <c r="Q69" s="122">
        <f t="shared" si="37"/>
        <v>7309515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26.47596725794137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6.4893863527406381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111484000</v>
      </c>
      <c r="C71" s="108"/>
      <c r="D71" s="108"/>
      <c r="E71" s="108">
        <f>$B71      +$C71      +$D71</f>
        <v>111484000</v>
      </c>
      <c r="F71" s="109">
        <v>111484000</v>
      </c>
      <c r="G71" s="110">
        <v>72800000</v>
      </c>
      <c r="H71" s="109">
        <v>23601000</v>
      </c>
      <c r="I71" s="110">
        <v>34325900</v>
      </c>
      <c r="J71" s="109"/>
      <c r="K71" s="110"/>
      <c r="L71" s="109"/>
      <c r="M71" s="110"/>
      <c r="N71" s="109"/>
      <c r="O71" s="110"/>
      <c r="P71" s="109">
        <f>$H71      +$J71      +$L71      +$N71</f>
        <v>23601000</v>
      </c>
      <c r="Q71" s="110">
        <f>$I71      +$K71      +$M71      +$O71</f>
        <v>34325900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21.169853970076424</v>
      </c>
      <c r="U71" s="56">
        <f>IF(($E71      =0),0,(($Q71      /$E71      )*100))</f>
        <v>30.789978831043019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111484000</v>
      </c>
      <c r="C73" s="117">
        <f>SUM(C71:C72)</f>
        <v>0</v>
      </c>
      <c r="D73" s="117"/>
      <c r="E73" s="117">
        <f>$B73      +$C73      +$D73</f>
        <v>111484000</v>
      </c>
      <c r="F73" s="118">
        <f t="shared" ref="F73:O73" si="44">SUM(F71:F72)</f>
        <v>111484000</v>
      </c>
      <c r="G73" s="119">
        <f t="shared" si="44"/>
        <v>72800000</v>
      </c>
      <c r="H73" s="118">
        <f t="shared" si="44"/>
        <v>23601000</v>
      </c>
      <c r="I73" s="119">
        <f t="shared" si="44"/>
        <v>34325900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23601000</v>
      </c>
      <c r="Q73" s="119">
        <f>$I73      +$K73      +$M73      +$O73</f>
        <v>34325900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21.169853970076424</v>
      </c>
      <c r="U73" s="65">
        <f>IF($E71   =0,0,($Q71   /$E71 )*100)</f>
        <v>30.789978831043019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111484000</v>
      </c>
      <c r="C74" s="120">
        <f>SUM(C71:C72)</f>
        <v>0</v>
      </c>
      <c r="D74" s="120"/>
      <c r="E74" s="120">
        <f>$B74      +$C74      +$D74</f>
        <v>111484000</v>
      </c>
      <c r="F74" s="121">
        <f t="shared" ref="F74:O74" si="45">SUM(F71:F72)</f>
        <v>111484000</v>
      </c>
      <c r="G74" s="122">
        <f t="shared" si="45"/>
        <v>72800000</v>
      </c>
      <c r="H74" s="121">
        <f t="shared" si="45"/>
        <v>23601000</v>
      </c>
      <c r="I74" s="122">
        <f t="shared" si="45"/>
        <v>34325900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23601000</v>
      </c>
      <c r="Q74" s="122">
        <f>$I74      +$K74      +$M74      +$O74</f>
        <v>34325900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21.169853970076424</v>
      </c>
      <c r="U74" s="71">
        <f>IF($E71   =0,0,($Q71   /$E71 )*100)</f>
        <v>30.789978831043019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269730000</v>
      </c>
      <c r="C75" s="120">
        <f>SUM(C9:C16,C19:C25,C28:C31,C34,C37:C41,C44:C54,C57:C60,C63:C67,C71:C72)</f>
        <v>0</v>
      </c>
      <c r="D75" s="120"/>
      <c r="E75" s="120">
        <f>$B75      +$C75      +$D75</f>
        <v>269730000</v>
      </c>
      <c r="F75" s="121">
        <f t="shared" ref="F75:O75" si="46">SUM(F9:F16,F19:F25,F28:F31,F34,F37:F41,F44:F54,F57:F60,F63:F67,F71:F72)</f>
        <v>269402000</v>
      </c>
      <c r="G75" s="122">
        <f t="shared" si="46"/>
        <v>124111000</v>
      </c>
      <c r="H75" s="121">
        <f t="shared" si="46"/>
        <v>53423000</v>
      </c>
      <c r="I75" s="122">
        <f t="shared" si="46"/>
        <v>41635415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53423000</v>
      </c>
      <c r="Q75" s="122">
        <f>$I75      +$K75      +$M75      +$O75</f>
        <v>41635415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23.836571153211196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18.5771209430578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RPgq8KXo4LVirlunlSQpcaVZ/bUXUJuT1JgY7olVjxCpELPyXwMb8kyEhO4HeZgCyZvxzmvfilozx3ATrc5bow==" saltValue="EjvZNxZG7psezB8pd6oWi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1300000</v>
      </c>
      <c r="C10" s="108"/>
      <c r="D10" s="108"/>
      <c r="E10" s="108">
        <f t="shared" ref="E10:E17" si="0">$B10      +$C10      +$D10</f>
        <v>1300000</v>
      </c>
      <c r="F10" s="109">
        <v>1300000</v>
      </c>
      <c r="G10" s="110">
        <v>1300000</v>
      </c>
      <c r="H10" s="109">
        <v>226000</v>
      </c>
      <c r="I10" s="110">
        <v>226529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226000</v>
      </c>
      <c r="Q10" s="110">
        <f t="shared" ref="Q10:Q17" si="2">$I10      +$K10      +$M10      +$O10</f>
        <v>226529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17.384615384615383</v>
      </c>
      <c r="U10" s="56">
        <f t="shared" ref="U10:U16" si="6">IF(($E10      =0),0,(($Q10      /$E10      )*100))</f>
        <v>17.425307692307694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29418000</v>
      </c>
      <c r="C14" s="108"/>
      <c r="D14" s="108"/>
      <c r="E14" s="108">
        <f t="shared" si="0"/>
        <v>29418000</v>
      </c>
      <c r="F14" s="109">
        <v>29418000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31718000</v>
      </c>
      <c r="C17" s="111">
        <f>SUM(C9:C16)</f>
        <v>0</v>
      </c>
      <c r="D17" s="111"/>
      <c r="E17" s="111">
        <f t="shared" si="0"/>
        <v>31718000</v>
      </c>
      <c r="F17" s="112">
        <f t="shared" ref="F17:O17" si="7">SUM(F9:F16)</f>
        <v>31718000</v>
      </c>
      <c r="G17" s="113">
        <f t="shared" si="7"/>
        <v>1300000</v>
      </c>
      <c r="H17" s="112">
        <f t="shared" si="7"/>
        <v>226000</v>
      </c>
      <c r="I17" s="113">
        <f t="shared" si="7"/>
        <v>226529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226000</v>
      </c>
      <c r="Q17" s="113">
        <f t="shared" si="2"/>
        <v>226529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0.73572498209518855</v>
      </c>
      <c r="U17" s="60">
        <f>IF((SUM($E9:$E14))=0,0,(Q17/(SUM($E9:$E14))*100))</f>
        <v>0.73744709942053521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3041000</v>
      </c>
      <c r="C31" s="108"/>
      <c r="D31" s="108"/>
      <c r="E31" s="108">
        <f>$B31      +$C31      +$D31</f>
        <v>3041000</v>
      </c>
      <c r="F31" s="109">
        <v>3041000</v>
      </c>
      <c r="G31" s="110">
        <v>0</v>
      </c>
      <c r="H31" s="109"/>
      <c r="I31" s="110">
        <v>398284</v>
      </c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398284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13.097139098980598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3041000</v>
      </c>
      <c r="C32" s="111">
        <f>SUM(C28:C31)</f>
        <v>0</v>
      </c>
      <c r="D32" s="111"/>
      <c r="E32" s="111">
        <f>$B32      +$C32      +$D32</f>
        <v>3041000</v>
      </c>
      <c r="F32" s="112">
        <f t="shared" ref="F32:O32" si="16">SUM(F28:F31)</f>
        <v>3041000</v>
      </c>
      <c r="G32" s="113">
        <f t="shared" si="16"/>
        <v>0</v>
      </c>
      <c r="H32" s="112">
        <f t="shared" si="16"/>
        <v>0</v>
      </c>
      <c r="I32" s="113">
        <f t="shared" si="16"/>
        <v>398284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398284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13.097139098980598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1649000</v>
      </c>
      <c r="C34" s="108"/>
      <c r="D34" s="108"/>
      <c r="E34" s="108">
        <f>$B34      +$C34      +$D34</f>
        <v>1649000</v>
      </c>
      <c r="F34" s="109">
        <v>1649000</v>
      </c>
      <c r="G34" s="110">
        <v>412000</v>
      </c>
      <c r="H34" s="109">
        <v>338000</v>
      </c>
      <c r="I34" s="110">
        <v>334068</v>
      </c>
      <c r="J34" s="109"/>
      <c r="K34" s="110"/>
      <c r="L34" s="109"/>
      <c r="M34" s="110"/>
      <c r="N34" s="109"/>
      <c r="O34" s="110"/>
      <c r="P34" s="109">
        <f>$H34      +$J34      +$L34      +$N34</f>
        <v>338000</v>
      </c>
      <c r="Q34" s="110">
        <f>$I34      +$K34      +$M34      +$O34</f>
        <v>334068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20.497271073377803</v>
      </c>
      <c r="U34" s="56">
        <f>IF(($E34      =0),0,(($Q34      /$E34      )*100))</f>
        <v>20.258823529411764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1649000</v>
      </c>
      <c r="C35" s="111">
        <f>C34</f>
        <v>0</v>
      </c>
      <c r="D35" s="111"/>
      <c r="E35" s="111">
        <f>$B35      +$C35      +$D35</f>
        <v>1649000</v>
      </c>
      <c r="F35" s="112">
        <f t="shared" ref="F35:O35" si="17">F34</f>
        <v>1649000</v>
      </c>
      <c r="G35" s="113">
        <f t="shared" si="17"/>
        <v>412000</v>
      </c>
      <c r="H35" s="112">
        <f t="shared" si="17"/>
        <v>338000</v>
      </c>
      <c r="I35" s="113">
        <f t="shared" si="17"/>
        <v>334068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338000</v>
      </c>
      <c r="Q35" s="113">
        <f>$I35      +$K35      +$M35      +$O35</f>
        <v>334068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20.497271073377803</v>
      </c>
      <c r="U35" s="60">
        <f>IF($E35   =0,0,($Q35   /$E35   )*100)</f>
        <v>20.258823529411764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36408000</v>
      </c>
      <c r="C69" s="120">
        <f>SUM(C9:C16,C19:C25,C28:C31,C34,C37:C41,C44:C54,C57:C60,C63:C67)</f>
        <v>0</v>
      </c>
      <c r="D69" s="120"/>
      <c r="E69" s="120">
        <f t="shared" si="35"/>
        <v>36408000</v>
      </c>
      <c r="F69" s="121">
        <f t="shared" ref="F69:O69" si="43">SUM(F9:F16,F19:F25,F28:F31,F34,F37:F41,F44:F54,F57:F60,F63:F67)</f>
        <v>36408000</v>
      </c>
      <c r="G69" s="122">
        <f t="shared" si="43"/>
        <v>1712000</v>
      </c>
      <c r="H69" s="121">
        <f t="shared" si="43"/>
        <v>564000</v>
      </c>
      <c r="I69" s="122">
        <f t="shared" si="43"/>
        <v>958881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564000</v>
      </c>
      <c r="Q69" s="122">
        <f t="shared" si="37"/>
        <v>958881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1.5928603705377316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2.7080913917758695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36408000</v>
      </c>
      <c r="C75" s="120">
        <f>SUM(C9:C16,C19:C25,C28:C31,C34,C37:C41,C44:C54,C57:C60,C63:C67,C71:C72)</f>
        <v>0</v>
      </c>
      <c r="D75" s="120"/>
      <c r="E75" s="120">
        <f>$B75      +$C75      +$D75</f>
        <v>36408000</v>
      </c>
      <c r="F75" s="121">
        <f t="shared" ref="F75:O75" si="46">SUM(F9:F16,F19:F25,F28:F31,F34,F37:F41,F44:F54,F57:F60,F63:F67,F71:F72)</f>
        <v>36408000</v>
      </c>
      <c r="G75" s="122">
        <f t="shared" si="46"/>
        <v>1712000</v>
      </c>
      <c r="H75" s="121">
        <f t="shared" si="46"/>
        <v>564000</v>
      </c>
      <c r="I75" s="122">
        <f t="shared" si="46"/>
        <v>958881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564000</v>
      </c>
      <c r="Q75" s="122">
        <f>$I75      +$K75      +$M75      +$O75</f>
        <v>958881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1.5928603705377316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2.7080913917758695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F1zeMOPeWsSsHVroKzkERtnIIQpBvaDybn5eJl7jW+AEIbfZ3zMTawVJYWgeM8GFqvPaZa4X9ZQTC4w/oCerkA==" saltValue="ENhK46joiN/3PqoFAdtFV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144000</v>
      </c>
      <c r="I10" s="110">
        <v>186657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144000</v>
      </c>
      <c r="Q10" s="110">
        <f t="shared" ref="Q10:Q17" si="2">$I10      +$K10      +$M10      +$O10</f>
        <v>186657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14.399999999999999</v>
      </c>
      <c r="U10" s="56">
        <f t="shared" ref="U10:U16" si="6">IF(($E10      =0),0,(($Q10      /$E10      )*100))</f>
        <v>18.665699999999998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182011000</v>
      </c>
      <c r="C13" s="108"/>
      <c r="D13" s="108"/>
      <c r="E13" s="108">
        <f t="shared" si="0"/>
        <v>182011000</v>
      </c>
      <c r="F13" s="109" t="s">
        <v>36</v>
      </c>
      <c r="G13" s="110" t="s">
        <v>36</v>
      </c>
      <c r="H13" s="109"/>
      <c r="I13" s="110">
        <v>20360909</v>
      </c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20360909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11.186636521968452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4000000</v>
      </c>
      <c r="C15" s="108"/>
      <c r="D15" s="108"/>
      <c r="E15" s="108">
        <f t="shared" si="0"/>
        <v>4000000</v>
      </c>
      <c r="F15" s="109">
        <v>4000000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187011000</v>
      </c>
      <c r="C17" s="111">
        <f>SUM(C9:C16)</f>
        <v>0</v>
      </c>
      <c r="D17" s="111"/>
      <c r="E17" s="111">
        <f t="shared" si="0"/>
        <v>187011000</v>
      </c>
      <c r="F17" s="112">
        <f t="shared" ref="F17:O17" si="7">SUM(F9:F16)</f>
        <v>5000000</v>
      </c>
      <c r="G17" s="113">
        <f t="shared" si="7"/>
        <v>1000000</v>
      </c>
      <c r="H17" s="112">
        <f t="shared" si="7"/>
        <v>144000</v>
      </c>
      <c r="I17" s="113">
        <f t="shared" si="7"/>
        <v>20547566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144000</v>
      </c>
      <c r="Q17" s="113">
        <f t="shared" si="2"/>
        <v>20547566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7.8683794963144288E-2</v>
      </c>
      <c r="U17" s="60">
        <f>IF((SUM($E9:$E14))=0,0,(Q17/(SUM($E9:$E14))*100))</f>
        <v>11.227503264831077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649286000</v>
      </c>
      <c r="C30" s="108"/>
      <c r="D30" s="108"/>
      <c r="E30" s="108">
        <f>$B30      +$C30      +$D30</f>
        <v>649286000</v>
      </c>
      <c r="F30" s="109">
        <v>649286000</v>
      </c>
      <c r="G30" s="110">
        <v>292828000</v>
      </c>
      <c r="H30" s="109">
        <v>38849000</v>
      </c>
      <c r="I30" s="110">
        <v>-2226442</v>
      </c>
      <c r="J30" s="109"/>
      <c r="K30" s="110"/>
      <c r="L30" s="109"/>
      <c r="M30" s="110"/>
      <c r="N30" s="109"/>
      <c r="O30" s="110"/>
      <c r="P30" s="109">
        <f>$H30      +$J30      +$L30      +$N30</f>
        <v>38849000</v>
      </c>
      <c r="Q30" s="110">
        <f>$I30      +$K30      +$M30      +$O30</f>
        <v>-2226442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5.9833417014998016</v>
      </c>
      <c r="U30" s="56">
        <f>IF(($E30      =0),0,(($Q30      /$E30      )*100))</f>
        <v>-0.34290620774204278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649286000</v>
      </c>
      <c r="C32" s="111">
        <f>SUM(C28:C31)</f>
        <v>0</v>
      </c>
      <c r="D32" s="111"/>
      <c r="E32" s="111">
        <f>$B32      +$C32      +$D32</f>
        <v>649286000</v>
      </c>
      <c r="F32" s="112">
        <f t="shared" ref="F32:O32" si="16">SUM(F28:F31)</f>
        <v>649286000</v>
      </c>
      <c r="G32" s="113">
        <f t="shared" si="16"/>
        <v>292828000</v>
      </c>
      <c r="H32" s="112">
        <f t="shared" si="16"/>
        <v>38849000</v>
      </c>
      <c r="I32" s="113">
        <f t="shared" si="16"/>
        <v>-2226442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38849000</v>
      </c>
      <c r="Q32" s="113">
        <f>$I32      +$K32      +$M32      +$O32</f>
        <v>-2226442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5.9833417014998016</v>
      </c>
      <c r="U32" s="60">
        <f>IF($E32   =0,0,($Q32   /$E32   )*100)</f>
        <v>-0.34290620774204278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9597000</v>
      </c>
      <c r="C34" s="108"/>
      <c r="D34" s="108"/>
      <c r="E34" s="108">
        <f>$B34      +$C34      +$D34</f>
        <v>9597000</v>
      </c>
      <c r="F34" s="109">
        <v>9597000</v>
      </c>
      <c r="G34" s="110">
        <v>2399000</v>
      </c>
      <c r="H34" s="109">
        <v>2059000</v>
      </c>
      <c r="I34" s="110">
        <v>2059312</v>
      </c>
      <c r="J34" s="109"/>
      <c r="K34" s="110"/>
      <c r="L34" s="109"/>
      <c r="M34" s="110"/>
      <c r="N34" s="109"/>
      <c r="O34" s="110"/>
      <c r="P34" s="109">
        <f>$H34      +$J34      +$L34      +$N34</f>
        <v>2059000</v>
      </c>
      <c r="Q34" s="110">
        <f>$I34      +$K34      +$M34      +$O34</f>
        <v>2059312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21.454621235802854</v>
      </c>
      <c r="U34" s="56">
        <f>IF(($E34      =0),0,(($Q34      /$E34      )*100))</f>
        <v>21.457872251745336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9597000</v>
      </c>
      <c r="C35" s="111">
        <f>C34</f>
        <v>0</v>
      </c>
      <c r="D35" s="111"/>
      <c r="E35" s="111">
        <f>$B35      +$C35      +$D35</f>
        <v>9597000</v>
      </c>
      <c r="F35" s="112">
        <f t="shared" ref="F35:O35" si="17">F34</f>
        <v>9597000</v>
      </c>
      <c r="G35" s="113">
        <f t="shared" si="17"/>
        <v>2399000</v>
      </c>
      <c r="H35" s="112">
        <f t="shared" si="17"/>
        <v>2059000</v>
      </c>
      <c r="I35" s="113">
        <f t="shared" si="17"/>
        <v>2059312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2059000</v>
      </c>
      <c r="Q35" s="113">
        <f>$I35      +$K35      +$M35      +$O35</f>
        <v>2059312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21.454621235802854</v>
      </c>
      <c r="U35" s="60">
        <f>IF($E35   =0,0,($Q35   /$E35   )*100)</f>
        <v>21.457872251745336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42041000</v>
      </c>
      <c r="C38" s="108"/>
      <c r="D38" s="108"/>
      <c r="E38" s="108">
        <f t="shared" si="18"/>
        <v>42041000</v>
      </c>
      <c r="F38" s="109">
        <v>38224000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7000000</v>
      </c>
      <c r="C40" s="108"/>
      <c r="D40" s="108"/>
      <c r="E40" s="108">
        <f t="shared" si="18"/>
        <v>7000000</v>
      </c>
      <c r="F40" s="109">
        <v>7000000</v>
      </c>
      <c r="G40" s="110">
        <v>3000000</v>
      </c>
      <c r="H40" s="109"/>
      <c r="I40" s="110">
        <v>59678</v>
      </c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59678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0.85254285714285705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49041000</v>
      </c>
      <c r="C42" s="111">
        <f>SUM(C37:C41)</f>
        <v>0</v>
      </c>
      <c r="D42" s="111"/>
      <c r="E42" s="111">
        <f t="shared" si="18"/>
        <v>49041000</v>
      </c>
      <c r="F42" s="112">
        <f t="shared" ref="F42:O42" si="25">SUM(F37:F41)</f>
        <v>45224000</v>
      </c>
      <c r="G42" s="113">
        <f t="shared" si="25"/>
        <v>3000000</v>
      </c>
      <c r="H42" s="112">
        <f t="shared" si="25"/>
        <v>0</v>
      </c>
      <c r="I42" s="113">
        <f t="shared" si="25"/>
        <v>59678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59678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0.85254285714285705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822706000</v>
      </c>
      <c r="C67" s="108"/>
      <c r="D67" s="108"/>
      <c r="E67" s="108">
        <f t="shared" si="35"/>
        <v>822706000</v>
      </c>
      <c r="F67" s="109">
        <v>822706000</v>
      </c>
      <c r="G67" s="110">
        <v>252986000</v>
      </c>
      <c r="H67" s="109">
        <v>49543000</v>
      </c>
      <c r="I67" s="110">
        <v>49543828</v>
      </c>
      <c r="J67" s="109"/>
      <c r="K67" s="110"/>
      <c r="L67" s="109"/>
      <c r="M67" s="110"/>
      <c r="N67" s="109"/>
      <c r="O67" s="110"/>
      <c r="P67" s="109">
        <f t="shared" si="36"/>
        <v>49543000</v>
      </c>
      <c r="Q67" s="110">
        <f t="shared" si="37"/>
        <v>49543828</v>
      </c>
      <c r="R67" s="54">
        <f t="shared" si="38"/>
        <v>0</v>
      </c>
      <c r="S67" s="55">
        <f t="shared" si="39"/>
        <v>0</v>
      </c>
      <c r="T67" s="54">
        <f t="shared" si="40"/>
        <v>6.0219568108169872</v>
      </c>
      <c r="U67" s="56">
        <f t="shared" si="41"/>
        <v>6.0220574543032379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822706000</v>
      </c>
      <c r="C68" s="111">
        <f>SUM(C63:C67)</f>
        <v>0</v>
      </c>
      <c r="D68" s="111"/>
      <c r="E68" s="111">
        <f t="shared" si="35"/>
        <v>822706000</v>
      </c>
      <c r="F68" s="112">
        <f t="shared" ref="F68:O68" si="42">SUM(F63:F67)</f>
        <v>822706000</v>
      </c>
      <c r="G68" s="113">
        <f t="shared" si="42"/>
        <v>252986000</v>
      </c>
      <c r="H68" s="112">
        <f t="shared" si="42"/>
        <v>49543000</v>
      </c>
      <c r="I68" s="113">
        <f t="shared" si="42"/>
        <v>49543828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49543000</v>
      </c>
      <c r="Q68" s="113">
        <f t="shared" si="37"/>
        <v>49543828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6.0219568108169872</v>
      </c>
      <c r="U68" s="60">
        <f>IF((+$E63+$E65+$E67) =0,0,(Q68  /(+$E63+$E65+$E67) )*100)</f>
        <v>6.0220574543032379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1717641000</v>
      </c>
      <c r="C69" s="120">
        <f>SUM(C9:C16,C19:C25,C28:C31,C34,C37:C41,C44:C54,C57:C60,C63:C67)</f>
        <v>0</v>
      </c>
      <c r="D69" s="120"/>
      <c r="E69" s="120">
        <f t="shared" si="35"/>
        <v>1717641000</v>
      </c>
      <c r="F69" s="121">
        <f t="shared" ref="F69:O69" si="43">SUM(F9:F16,F19:F25,F28:F31,F34,F37:F41,F44:F54,F57:F60,F63:F67)</f>
        <v>1531813000</v>
      </c>
      <c r="G69" s="122">
        <f t="shared" si="43"/>
        <v>552213000</v>
      </c>
      <c r="H69" s="121">
        <f t="shared" si="43"/>
        <v>90595000</v>
      </c>
      <c r="I69" s="122">
        <f t="shared" si="43"/>
        <v>69983942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90595000</v>
      </c>
      <c r="Q69" s="122">
        <f t="shared" si="37"/>
        <v>69983942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5.4196578128738935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4.1866440536013396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1717641000</v>
      </c>
      <c r="C75" s="120">
        <f>SUM(C9:C16,C19:C25,C28:C31,C34,C37:C41,C44:C54,C57:C60,C63:C67,C71:C72)</f>
        <v>0</v>
      </c>
      <c r="D75" s="120"/>
      <c r="E75" s="120">
        <f>$B75      +$C75      +$D75</f>
        <v>1717641000</v>
      </c>
      <c r="F75" s="121">
        <f t="shared" ref="F75:O75" si="46">SUM(F9:F16,F19:F25,F28:F31,F34,F37:F41,F44:F54,F57:F60,F63:F67,F71:F72)</f>
        <v>1531813000</v>
      </c>
      <c r="G75" s="122">
        <f t="shared" si="46"/>
        <v>552213000</v>
      </c>
      <c r="H75" s="121">
        <f t="shared" si="46"/>
        <v>90595000</v>
      </c>
      <c r="I75" s="122">
        <f t="shared" si="46"/>
        <v>69983942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90595000</v>
      </c>
      <c r="Q75" s="122">
        <f>$I75      +$K75      +$M75      +$O75</f>
        <v>69983942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5.4196578128738935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4.1866440536013396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inFjhLNRdXO3PtTn68LkfU2l+hecDZVjCDdlyiSqnnAuKfn8inox9NehGaVmBHb1scKUT55ww98jlQlcmskFcQ==" saltValue="Z8vB3lewTNKYtCyb0fy3x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166000</v>
      </c>
      <c r="I10" s="110">
        <v>250011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166000</v>
      </c>
      <c r="Q10" s="110">
        <f t="shared" ref="Q10:Q17" si="2">$I10      +$K10      +$M10      +$O10</f>
        <v>250011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16.600000000000001</v>
      </c>
      <c r="U10" s="56">
        <f t="shared" ref="U10:U16" si="6">IF(($E10      =0),0,(($Q10      /$E10      )*100))</f>
        <v>25.001099999999997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9600000</v>
      </c>
      <c r="C11" s="108"/>
      <c r="D11" s="108"/>
      <c r="E11" s="108">
        <f t="shared" si="0"/>
        <v>9600000</v>
      </c>
      <c r="F11" s="109">
        <v>9600000</v>
      </c>
      <c r="G11" s="110">
        <v>6000000</v>
      </c>
      <c r="H11" s="109">
        <v>2601000</v>
      </c>
      <c r="I11" s="110">
        <v>2602757</v>
      </c>
      <c r="J11" s="109"/>
      <c r="K11" s="110"/>
      <c r="L11" s="109"/>
      <c r="M11" s="110"/>
      <c r="N11" s="109"/>
      <c r="O11" s="110"/>
      <c r="P11" s="109">
        <f t="shared" si="1"/>
        <v>2601000</v>
      </c>
      <c r="Q11" s="110">
        <f t="shared" si="2"/>
        <v>2602757</v>
      </c>
      <c r="R11" s="54">
        <f t="shared" si="3"/>
        <v>0</v>
      </c>
      <c r="S11" s="55">
        <f t="shared" si="4"/>
        <v>0</v>
      </c>
      <c r="T11" s="54">
        <f t="shared" si="5"/>
        <v>27.09375</v>
      </c>
      <c r="U11" s="56">
        <f t="shared" si="6"/>
        <v>27.112052083333332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140208000</v>
      </c>
      <c r="C13" s="108"/>
      <c r="D13" s="108"/>
      <c r="E13" s="108">
        <f t="shared" si="0"/>
        <v>140208000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4000000</v>
      </c>
      <c r="C15" s="108"/>
      <c r="D15" s="108"/>
      <c r="E15" s="108">
        <f t="shared" si="0"/>
        <v>4000000</v>
      </c>
      <c r="F15" s="109">
        <v>4000000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154808000</v>
      </c>
      <c r="C17" s="111">
        <f>SUM(C9:C16)</f>
        <v>0</v>
      </c>
      <c r="D17" s="111"/>
      <c r="E17" s="111">
        <f t="shared" si="0"/>
        <v>154808000</v>
      </c>
      <c r="F17" s="112">
        <f t="shared" ref="F17:O17" si="7">SUM(F9:F16)</f>
        <v>14600000</v>
      </c>
      <c r="G17" s="113">
        <f t="shared" si="7"/>
        <v>7000000</v>
      </c>
      <c r="H17" s="112">
        <f t="shared" si="7"/>
        <v>2767000</v>
      </c>
      <c r="I17" s="113">
        <f t="shared" si="7"/>
        <v>2852768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2767000</v>
      </c>
      <c r="Q17" s="113">
        <f t="shared" si="2"/>
        <v>2852768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1.8347833006206566</v>
      </c>
      <c r="U17" s="60">
        <f>IF((SUM($E9:$E14))=0,0,(Q17/(SUM($E9:$E14))*100))</f>
        <v>1.8916556150867327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972942000</v>
      </c>
      <c r="C30" s="108"/>
      <c r="D30" s="108"/>
      <c r="E30" s="108">
        <f>$B30      +$C30      +$D30</f>
        <v>972942000</v>
      </c>
      <c r="F30" s="109">
        <v>972942000</v>
      </c>
      <c r="G30" s="110">
        <v>200588000</v>
      </c>
      <c r="H30" s="109">
        <v>59196000</v>
      </c>
      <c r="I30" s="110">
        <v>59196</v>
      </c>
      <c r="J30" s="109"/>
      <c r="K30" s="110"/>
      <c r="L30" s="109"/>
      <c r="M30" s="110"/>
      <c r="N30" s="109"/>
      <c r="O30" s="110"/>
      <c r="P30" s="109">
        <f>$H30      +$J30      +$L30      +$N30</f>
        <v>59196000</v>
      </c>
      <c r="Q30" s="110">
        <f>$I30      +$K30      +$M30      +$O30</f>
        <v>59196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6.0842270145599633</v>
      </c>
      <c r="U30" s="56">
        <f>IF(($E30      =0),0,(($Q30      /$E30      )*100))</f>
        <v>6.0842270145599637E-3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972942000</v>
      </c>
      <c r="C32" s="111">
        <f>SUM(C28:C31)</f>
        <v>0</v>
      </c>
      <c r="D32" s="111"/>
      <c r="E32" s="111">
        <f>$B32      +$C32      +$D32</f>
        <v>972942000</v>
      </c>
      <c r="F32" s="112">
        <f t="shared" ref="F32:O32" si="16">SUM(F28:F31)</f>
        <v>972942000</v>
      </c>
      <c r="G32" s="113">
        <f t="shared" si="16"/>
        <v>200588000</v>
      </c>
      <c r="H32" s="112">
        <f t="shared" si="16"/>
        <v>59196000</v>
      </c>
      <c r="I32" s="113">
        <f t="shared" si="16"/>
        <v>59196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59196000</v>
      </c>
      <c r="Q32" s="113">
        <f>$I32      +$K32      +$M32      +$O32</f>
        <v>59196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6.0842270145599633</v>
      </c>
      <c r="U32" s="60">
        <f>IF($E32   =0,0,($Q32   /$E32   )*100)</f>
        <v>6.0842270145599637E-3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4000000</v>
      </c>
      <c r="C34" s="108"/>
      <c r="D34" s="108"/>
      <c r="E34" s="108">
        <f>$B34      +$C34      +$D34</f>
        <v>4000000</v>
      </c>
      <c r="F34" s="109">
        <v>4000000</v>
      </c>
      <c r="G34" s="110">
        <v>1000000</v>
      </c>
      <c r="H34" s="109">
        <v>371000</v>
      </c>
      <c r="I34" s="110">
        <v>378000</v>
      </c>
      <c r="J34" s="109"/>
      <c r="K34" s="110"/>
      <c r="L34" s="109"/>
      <c r="M34" s="110"/>
      <c r="N34" s="109"/>
      <c r="O34" s="110"/>
      <c r="P34" s="109">
        <f>$H34      +$J34      +$L34      +$N34</f>
        <v>371000</v>
      </c>
      <c r="Q34" s="110">
        <f>$I34      +$K34      +$M34      +$O34</f>
        <v>378000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9.2750000000000004</v>
      </c>
      <c r="U34" s="56">
        <f>IF(($E34      =0),0,(($Q34      /$E34      )*100))</f>
        <v>9.4499999999999993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4000000</v>
      </c>
      <c r="C35" s="111">
        <f>C34</f>
        <v>0</v>
      </c>
      <c r="D35" s="111"/>
      <c r="E35" s="111">
        <f>$B35      +$C35      +$D35</f>
        <v>4000000</v>
      </c>
      <c r="F35" s="112">
        <f t="shared" ref="F35:O35" si="17">F34</f>
        <v>4000000</v>
      </c>
      <c r="G35" s="113">
        <f t="shared" si="17"/>
        <v>1000000</v>
      </c>
      <c r="H35" s="112">
        <f t="shared" si="17"/>
        <v>371000</v>
      </c>
      <c r="I35" s="113">
        <f t="shared" si="17"/>
        <v>378000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371000</v>
      </c>
      <c r="Q35" s="113">
        <f>$I35      +$K35      +$M35      +$O35</f>
        <v>378000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9.2750000000000004</v>
      </c>
      <c r="U35" s="60">
        <f>IF($E35   =0,0,($Q35   /$E35   )*100)</f>
        <v>9.4499999999999993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19296000</v>
      </c>
      <c r="C38" s="108"/>
      <c r="D38" s="108"/>
      <c r="E38" s="108">
        <f t="shared" si="18"/>
        <v>19296000</v>
      </c>
      <c r="F38" s="109">
        <v>17544000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7000000</v>
      </c>
      <c r="C40" s="108"/>
      <c r="D40" s="108"/>
      <c r="E40" s="108">
        <f t="shared" si="18"/>
        <v>7000000</v>
      </c>
      <c r="F40" s="109">
        <v>7000000</v>
      </c>
      <c r="G40" s="110">
        <v>3000000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26296000</v>
      </c>
      <c r="C42" s="111">
        <f>SUM(C37:C41)</f>
        <v>0</v>
      </c>
      <c r="D42" s="111"/>
      <c r="E42" s="111">
        <f t="shared" si="18"/>
        <v>26296000</v>
      </c>
      <c r="F42" s="112">
        <f t="shared" ref="F42:O42" si="25">SUM(F37:F41)</f>
        <v>24544000</v>
      </c>
      <c r="G42" s="113">
        <f t="shared" si="25"/>
        <v>3000000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772855000</v>
      </c>
      <c r="C67" s="108"/>
      <c r="D67" s="108"/>
      <c r="E67" s="108">
        <f t="shared" si="35"/>
        <v>772855000</v>
      </c>
      <c r="F67" s="109">
        <v>772855000</v>
      </c>
      <c r="G67" s="110">
        <v>255000000</v>
      </c>
      <c r="H67" s="109">
        <v>120362000</v>
      </c>
      <c r="I67" s="110">
        <v>157680000</v>
      </c>
      <c r="J67" s="109"/>
      <c r="K67" s="110"/>
      <c r="L67" s="109"/>
      <c r="M67" s="110"/>
      <c r="N67" s="109"/>
      <c r="O67" s="110"/>
      <c r="P67" s="109">
        <f t="shared" si="36"/>
        <v>120362000</v>
      </c>
      <c r="Q67" s="110">
        <f t="shared" si="37"/>
        <v>157680000</v>
      </c>
      <c r="R67" s="54">
        <f t="shared" si="38"/>
        <v>0</v>
      </c>
      <c r="S67" s="55">
        <f t="shared" si="39"/>
        <v>0</v>
      </c>
      <c r="T67" s="54">
        <f t="shared" si="40"/>
        <v>15.573684585077407</v>
      </c>
      <c r="U67" s="56">
        <f t="shared" si="41"/>
        <v>20.402274682831838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772855000</v>
      </c>
      <c r="C68" s="111">
        <f>SUM(C63:C67)</f>
        <v>0</v>
      </c>
      <c r="D68" s="111"/>
      <c r="E68" s="111">
        <f t="shared" si="35"/>
        <v>772855000</v>
      </c>
      <c r="F68" s="112">
        <f t="shared" ref="F68:O68" si="42">SUM(F63:F67)</f>
        <v>772855000</v>
      </c>
      <c r="G68" s="113">
        <f t="shared" si="42"/>
        <v>255000000</v>
      </c>
      <c r="H68" s="112">
        <f t="shared" si="42"/>
        <v>120362000</v>
      </c>
      <c r="I68" s="113">
        <f t="shared" si="42"/>
        <v>157680000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120362000</v>
      </c>
      <c r="Q68" s="113">
        <f t="shared" si="37"/>
        <v>157680000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15.573684585077407</v>
      </c>
      <c r="U68" s="60">
        <f>IF((+$E63+$E65+$E67) =0,0,(Q68  /(+$E63+$E65+$E67) )*100)</f>
        <v>20.402274682831838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1930901000</v>
      </c>
      <c r="C69" s="120">
        <f>SUM(C9:C16,C19:C25,C28:C31,C34,C37:C41,C44:C54,C57:C60,C63:C67)</f>
        <v>0</v>
      </c>
      <c r="D69" s="120"/>
      <c r="E69" s="120">
        <f t="shared" si="35"/>
        <v>1930901000</v>
      </c>
      <c r="F69" s="121">
        <f t="shared" ref="F69:O69" si="43">SUM(F9:F16,F19:F25,F28:F31,F34,F37:F41,F44:F54,F57:F60,F63:F67)</f>
        <v>1788941000</v>
      </c>
      <c r="G69" s="122">
        <f t="shared" si="43"/>
        <v>466588000</v>
      </c>
      <c r="H69" s="121">
        <f t="shared" si="43"/>
        <v>182696000</v>
      </c>
      <c r="I69" s="122">
        <f t="shared" si="43"/>
        <v>160969964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182696000</v>
      </c>
      <c r="Q69" s="122">
        <f t="shared" si="37"/>
        <v>160969964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9.5772447650325923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8.4383278508915627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1930901000</v>
      </c>
      <c r="C75" s="120">
        <f>SUM(C9:C16,C19:C25,C28:C31,C34,C37:C41,C44:C54,C57:C60,C63:C67,C71:C72)</f>
        <v>0</v>
      </c>
      <c r="D75" s="120"/>
      <c r="E75" s="120">
        <f>$B75      +$C75      +$D75</f>
        <v>1930901000</v>
      </c>
      <c r="F75" s="121">
        <f t="shared" ref="F75:O75" si="46">SUM(F9:F16,F19:F25,F28:F31,F34,F37:F41,F44:F54,F57:F60,F63:F67,F71:F72)</f>
        <v>1788941000</v>
      </c>
      <c r="G75" s="122">
        <f t="shared" si="46"/>
        <v>466588000</v>
      </c>
      <c r="H75" s="121">
        <f t="shared" si="46"/>
        <v>182696000</v>
      </c>
      <c r="I75" s="122">
        <f t="shared" si="46"/>
        <v>160969964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182696000</v>
      </c>
      <c r="Q75" s="122">
        <f>$I75      +$K75      +$M75      +$O75</f>
        <v>160969964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9.5772447650325923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8.4383278508915627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vCaeRCINDvq7WZ5+qxRhaxfTHkmqF0YSYKXM0GVwj3W4a0br4MTcHz7s5XsvQ2VEHGN7pvuth7stIpXB/A2sRg==" saltValue="X9rf/H6YfQXTKz18O0Pd7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437000</v>
      </c>
      <c r="I10" s="110">
        <v>462861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437000</v>
      </c>
      <c r="Q10" s="110">
        <f t="shared" ref="Q10:Q17" si="2">$I10      +$K10      +$M10      +$O10</f>
        <v>462861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21.85</v>
      </c>
      <c r="U10" s="56">
        <f t="shared" ref="U10:U16" si="6">IF(($E10      =0),0,(($Q10      /$E10      )*100))</f>
        <v>23.143050000000002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151868000</v>
      </c>
      <c r="C13" s="108"/>
      <c r="D13" s="108"/>
      <c r="E13" s="108">
        <f t="shared" si="0"/>
        <v>151868000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3500000</v>
      </c>
      <c r="C15" s="108"/>
      <c r="D15" s="108"/>
      <c r="E15" s="108">
        <f t="shared" si="0"/>
        <v>3500000</v>
      </c>
      <c r="F15" s="109">
        <v>3500000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157368000</v>
      </c>
      <c r="C17" s="111">
        <f>SUM(C9:C16)</f>
        <v>0</v>
      </c>
      <c r="D17" s="111"/>
      <c r="E17" s="111">
        <f t="shared" si="0"/>
        <v>157368000</v>
      </c>
      <c r="F17" s="112">
        <f t="shared" ref="F17:O17" si="7">SUM(F9:F16)</f>
        <v>5500000</v>
      </c>
      <c r="G17" s="113">
        <f t="shared" si="7"/>
        <v>2000000</v>
      </c>
      <c r="H17" s="112">
        <f t="shared" si="7"/>
        <v>437000</v>
      </c>
      <c r="I17" s="113">
        <f t="shared" si="7"/>
        <v>462861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437000</v>
      </c>
      <c r="Q17" s="113">
        <f t="shared" si="2"/>
        <v>462861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0.28400967062677102</v>
      </c>
      <c r="U17" s="60">
        <f>IF((SUM($E9:$E14))=0,0,(Q17/(SUM($E9:$E14))*100))</f>
        <v>0.30081693399537263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696253000</v>
      </c>
      <c r="C30" s="108"/>
      <c r="D30" s="108"/>
      <c r="E30" s="108">
        <f>$B30      +$C30      +$D30</f>
        <v>696253000</v>
      </c>
      <c r="F30" s="109">
        <v>696253000</v>
      </c>
      <c r="G30" s="110">
        <v>170000000</v>
      </c>
      <c r="H30" s="109">
        <v>73973000</v>
      </c>
      <c r="I30" s="110">
        <v>133815710</v>
      </c>
      <c r="J30" s="109"/>
      <c r="K30" s="110"/>
      <c r="L30" s="109"/>
      <c r="M30" s="110"/>
      <c r="N30" s="109"/>
      <c r="O30" s="110"/>
      <c r="P30" s="109">
        <f>$H30      +$J30      +$L30      +$N30</f>
        <v>73973000</v>
      </c>
      <c r="Q30" s="110">
        <f>$I30      +$K30      +$M30      +$O30</f>
        <v>133815710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10.624442551773566</v>
      </c>
      <c r="U30" s="56">
        <f>IF(($E30      =0),0,(($Q30      /$E30      )*100))</f>
        <v>19.219408749405748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696253000</v>
      </c>
      <c r="C32" s="111">
        <f>SUM(C28:C31)</f>
        <v>0</v>
      </c>
      <c r="D32" s="111"/>
      <c r="E32" s="111">
        <f>$B32      +$C32      +$D32</f>
        <v>696253000</v>
      </c>
      <c r="F32" s="112">
        <f t="shared" ref="F32:O32" si="16">SUM(F28:F31)</f>
        <v>696253000</v>
      </c>
      <c r="G32" s="113">
        <f t="shared" si="16"/>
        <v>170000000</v>
      </c>
      <c r="H32" s="112">
        <f t="shared" si="16"/>
        <v>73973000</v>
      </c>
      <c r="I32" s="113">
        <f t="shared" si="16"/>
        <v>133815710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73973000</v>
      </c>
      <c r="Q32" s="113">
        <f>$I32      +$K32      +$M32      +$O32</f>
        <v>133815710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10.624442551773566</v>
      </c>
      <c r="U32" s="60">
        <f>IF($E32   =0,0,($Q32   /$E32   )*100)</f>
        <v>19.219408749405748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9308000</v>
      </c>
      <c r="C34" s="108"/>
      <c r="D34" s="108"/>
      <c r="E34" s="108">
        <f>$B34      +$C34      +$D34</f>
        <v>9308000</v>
      </c>
      <c r="F34" s="109">
        <v>9308000</v>
      </c>
      <c r="G34" s="110">
        <v>2327000</v>
      </c>
      <c r="H34" s="109">
        <v>2327000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2327000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9308000</v>
      </c>
      <c r="C35" s="111">
        <f>C34</f>
        <v>0</v>
      </c>
      <c r="D35" s="111"/>
      <c r="E35" s="111">
        <f>$B35      +$C35      +$D35</f>
        <v>9308000</v>
      </c>
      <c r="F35" s="112">
        <f t="shared" ref="F35:O35" si="17">F34</f>
        <v>9308000</v>
      </c>
      <c r="G35" s="113">
        <f t="shared" si="17"/>
        <v>2327000</v>
      </c>
      <c r="H35" s="112">
        <f t="shared" si="17"/>
        <v>2327000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2327000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12471000</v>
      </c>
      <c r="C38" s="108"/>
      <c r="D38" s="108"/>
      <c r="E38" s="108">
        <f t="shared" si="18"/>
        <v>12471000</v>
      </c>
      <c r="F38" s="109">
        <v>11339000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12471000</v>
      </c>
      <c r="C42" s="111">
        <f>SUM(C37:C41)</f>
        <v>0</v>
      </c>
      <c r="D42" s="111"/>
      <c r="E42" s="111">
        <f t="shared" si="18"/>
        <v>12471000</v>
      </c>
      <c r="F42" s="112">
        <f t="shared" ref="F42:O42" si="25">SUM(F37:F41)</f>
        <v>11339000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669938000</v>
      </c>
      <c r="C67" s="108"/>
      <c r="D67" s="108"/>
      <c r="E67" s="108">
        <f t="shared" si="35"/>
        <v>669938000</v>
      </c>
      <c r="F67" s="109">
        <v>669938000</v>
      </c>
      <c r="G67" s="110">
        <v>180743000</v>
      </c>
      <c r="H67" s="109">
        <v>129892000</v>
      </c>
      <c r="I67" s="110">
        <v>148659539</v>
      </c>
      <c r="J67" s="109"/>
      <c r="K67" s="110"/>
      <c r="L67" s="109"/>
      <c r="M67" s="110"/>
      <c r="N67" s="109"/>
      <c r="O67" s="110"/>
      <c r="P67" s="109">
        <f t="shared" si="36"/>
        <v>129892000</v>
      </c>
      <c r="Q67" s="110">
        <f t="shared" si="37"/>
        <v>148659539</v>
      </c>
      <c r="R67" s="54">
        <f t="shared" si="38"/>
        <v>0</v>
      </c>
      <c r="S67" s="55">
        <f t="shared" si="39"/>
        <v>0</v>
      </c>
      <c r="T67" s="54">
        <f t="shared" si="40"/>
        <v>19.388659846135013</v>
      </c>
      <c r="U67" s="56">
        <f t="shared" si="41"/>
        <v>22.190044302607106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669938000</v>
      </c>
      <c r="C68" s="111">
        <f>SUM(C63:C67)</f>
        <v>0</v>
      </c>
      <c r="D68" s="111"/>
      <c r="E68" s="111">
        <f t="shared" si="35"/>
        <v>669938000</v>
      </c>
      <c r="F68" s="112">
        <f t="shared" ref="F68:O68" si="42">SUM(F63:F67)</f>
        <v>669938000</v>
      </c>
      <c r="G68" s="113">
        <f t="shared" si="42"/>
        <v>180743000</v>
      </c>
      <c r="H68" s="112">
        <f t="shared" si="42"/>
        <v>129892000</v>
      </c>
      <c r="I68" s="113">
        <f t="shared" si="42"/>
        <v>148659539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129892000</v>
      </c>
      <c r="Q68" s="113">
        <f t="shared" si="37"/>
        <v>148659539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19.388659846135013</v>
      </c>
      <c r="U68" s="60">
        <f>IF((+$E63+$E65+$E67) =0,0,(Q68  /(+$E63+$E65+$E67) )*100)</f>
        <v>22.190044302607106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1545338000</v>
      </c>
      <c r="C69" s="120">
        <f>SUM(C9:C16,C19:C25,C28:C31,C34,C37:C41,C44:C54,C57:C60,C63:C67)</f>
        <v>0</v>
      </c>
      <c r="D69" s="120"/>
      <c r="E69" s="120">
        <f t="shared" si="35"/>
        <v>1545338000</v>
      </c>
      <c r="F69" s="121">
        <f t="shared" ref="F69:O69" si="43">SUM(F9:F16,F19:F25,F28:F31,F34,F37:F41,F44:F54,F57:F60,F63:F67)</f>
        <v>1392338000</v>
      </c>
      <c r="G69" s="122">
        <f t="shared" si="43"/>
        <v>355070000</v>
      </c>
      <c r="H69" s="121">
        <f t="shared" si="43"/>
        <v>206629000</v>
      </c>
      <c r="I69" s="122">
        <f t="shared" si="43"/>
        <v>282938110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206629000</v>
      </c>
      <c r="Q69" s="122">
        <f t="shared" si="37"/>
        <v>282938110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13.510753141659263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18.500340990749766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1545338000</v>
      </c>
      <c r="C75" s="120">
        <f>SUM(C9:C16,C19:C25,C28:C31,C34,C37:C41,C44:C54,C57:C60,C63:C67,C71:C72)</f>
        <v>0</v>
      </c>
      <c r="D75" s="120"/>
      <c r="E75" s="120">
        <f>$B75      +$C75      +$D75</f>
        <v>1545338000</v>
      </c>
      <c r="F75" s="121">
        <f t="shared" ref="F75:O75" si="46">SUM(F9:F16,F19:F25,F28:F31,F34,F37:F41,F44:F54,F57:F60,F63:F67,F71:F72)</f>
        <v>1392338000</v>
      </c>
      <c r="G75" s="122">
        <f t="shared" si="46"/>
        <v>355070000</v>
      </c>
      <c r="H75" s="121">
        <f t="shared" si="46"/>
        <v>206629000</v>
      </c>
      <c r="I75" s="122">
        <f t="shared" si="46"/>
        <v>282938110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206629000</v>
      </c>
      <c r="Q75" s="122">
        <f>$I75      +$K75      +$M75      +$O75</f>
        <v>282938110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13.510753141659263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18.500340990749766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HQh9YdCSvc5kYugl48tc1hcymwKZ02n37ExfVXcJYiQEf0cXjVMrH266qvkRF9GPKA00LPBkOH/cMTVaTfpo+w==" saltValue="7LrbPsVm38j6X1kt4jRAn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53000</v>
      </c>
      <c r="I10" s="110">
        <v>44201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53000</v>
      </c>
      <c r="Q10" s="110">
        <f t="shared" ref="Q10:Q17" si="2">$I10      +$K10      +$M10      +$O10</f>
        <v>44201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2.65</v>
      </c>
      <c r="U10" s="56">
        <f t="shared" ref="U10:U16" si="6">IF(($E10      =0),0,(($Q10      /$E10      )*100))</f>
        <v>2.2100499999999998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1000000</v>
      </c>
      <c r="C14" s="108"/>
      <c r="D14" s="108"/>
      <c r="E14" s="108">
        <f t="shared" si="0"/>
        <v>1000000</v>
      </c>
      <c r="F14" s="109">
        <v>1000000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5000000</v>
      </c>
      <c r="C17" s="111">
        <f>SUM(C9:C16)</f>
        <v>0</v>
      </c>
      <c r="D17" s="111"/>
      <c r="E17" s="111">
        <f t="shared" si="0"/>
        <v>5000000</v>
      </c>
      <c r="F17" s="112">
        <f t="shared" ref="F17:O17" si="7">SUM(F9:F16)</f>
        <v>5000000</v>
      </c>
      <c r="G17" s="113">
        <f t="shared" si="7"/>
        <v>2000000</v>
      </c>
      <c r="H17" s="112">
        <f t="shared" si="7"/>
        <v>53000</v>
      </c>
      <c r="I17" s="113">
        <f t="shared" si="7"/>
        <v>44201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53000</v>
      </c>
      <c r="Q17" s="113">
        <f t="shared" si="2"/>
        <v>44201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1.7666666666666668</v>
      </c>
      <c r="U17" s="60">
        <f>IF((SUM($E9:$E14))=0,0,(Q17/(SUM($E9:$E14))*100))</f>
        <v>1.4733666666666667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4286000</v>
      </c>
      <c r="C34" s="108"/>
      <c r="D34" s="108"/>
      <c r="E34" s="108">
        <f>$B34      +$C34      +$D34</f>
        <v>4286000</v>
      </c>
      <c r="F34" s="109">
        <v>4286000</v>
      </c>
      <c r="G34" s="110">
        <v>1072000</v>
      </c>
      <c r="H34" s="109">
        <v>1027000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1027000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23.961735884274383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4286000</v>
      </c>
      <c r="C35" s="111">
        <f>C34</f>
        <v>0</v>
      </c>
      <c r="D35" s="111"/>
      <c r="E35" s="111">
        <f>$B35      +$C35      +$D35</f>
        <v>4286000</v>
      </c>
      <c r="F35" s="112">
        <f t="shared" ref="F35:O35" si="17">F34</f>
        <v>4286000</v>
      </c>
      <c r="G35" s="113">
        <f t="shared" si="17"/>
        <v>1072000</v>
      </c>
      <c r="H35" s="112">
        <f t="shared" si="17"/>
        <v>1027000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1027000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23.961735884274383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15098000</v>
      </c>
      <c r="C38" s="108"/>
      <c r="D38" s="108"/>
      <c r="E38" s="108">
        <f t="shared" si="18"/>
        <v>15098000</v>
      </c>
      <c r="F38" s="109">
        <v>13727000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5260000</v>
      </c>
      <c r="C40" s="108"/>
      <c r="D40" s="108"/>
      <c r="E40" s="108">
        <f t="shared" si="18"/>
        <v>5260000</v>
      </c>
      <c r="F40" s="109">
        <v>5260000</v>
      </c>
      <c r="G40" s="110">
        <v>2260000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20358000</v>
      </c>
      <c r="C42" s="111">
        <f>SUM(C37:C41)</f>
        <v>0</v>
      </c>
      <c r="D42" s="111"/>
      <c r="E42" s="111">
        <f t="shared" si="18"/>
        <v>20358000</v>
      </c>
      <c r="F42" s="112">
        <f t="shared" ref="F42:O42" si="25">SUM(F37:F41)</f>
        <v>18987000</v>
      </c>
      <c r="G42" s="113">
        <f t="shared" si="25"/>
        <v>2260000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505037000</v>
      </c>
      <c r="C46" s="108"/>
      <c r="D46" s="108"/>
      <c r="E46" s="108">
        <f t="shared" si="26"/>
        <v>505037000</v>
      </c>
      <c r="F46" s="109">
        <v>505037000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505037000</v>
      </c>
      <c r="C55" s="111">
        <f>SUM(C44:C54)</f>
        <v>0</v>
      </c>
      <c r="D55" s="111"/>
      <c r="E55" s="111">
        <f t="shared" si="26"/>
        <v>505037000</v>
      </c>
      <c r="F55" s="112">
        <f t="shared" ref="F55:O55" si="33">SUM(F44:F54)</f>
        <v>505037000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534681000</v>
      </c>
      <c r="C69" s="120">
        <f>SUM(C9:C16,C19:C25,C28:C31,C34,C37:C41,C44:C54,C57:C60,C63:C67)</f>
        <v>0</v>
      </c>
      <c r="D69" s="120"/>
      <c r="E69" s="120">
        <f t="shared" si="35"/>
        <v>534681000</v>
      </c>
      <c r="F69" s="121">
        <f t="shared" ref="F69:O69" si="43">SUM(F9:F16,F19:F25,F28:F31,F34,F37:F41,F44:F54,F57:F60,F63:F67)</f>
        <v>533310000</v>
      </c>
      <c r="G69" s="122">
        <f t="shared" si="43"/>
        <v>5332000</v>
      </c>
      <c r="H69" s="121">
        <f t="shared" si="43"/>
        <v>1080000</v>
      </c>
      <c r="I69" s="122">
        <f t="shared" si="43"/>
        <v>44201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1080000</v>
      </c>
      <c r="Q69" s="122">
        <f t="shared" si="37"/>
        <v>44201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8.6083213773314213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0.35231149370317233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157476000</v>
      </c>
      <c r="C71" s="108"/>
      <c r="D71" s="108"/>
      <c r="E71" s="108">
        <f>$B71      +$C71      +$D71</f>
        <v>157476000</v>
      </c>
      <c r="F71" s="109">
        <v>157476000</v>
      </c>
      <c r="G71" s="110">
        <v>37417000</v>
      </c>
      <c r="H71" s="109">
        <v>25953000</v>
      </c>
      <c r="I71" s="110">
        <v>16454816</v>
      </c>
      <c r="J71" s="109"/>
      <c r="K71" s="110"/>
      <c r="L71" s="109"/>
      <c r="M71" s="110"/>
      <c r="N71" s="109"/>
      <c r="O71" s="110"/>
      <c r="P71" s="109">
        <f>$H71      +$J71      +$L71      +$N71</f>
        <v>25953000</v>
      </c>
      <c r="Q71" s="110">
        <f>$I71      +$K71      +$M71      +$O71</f>
        <v>16454816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16.480606568619979</v>
      </c>
      <c r="U71" s="56">
        <f>IF(($E71      =0),0,(($Q71      /$E71      )*100))</f>
        <v>10.449094465188347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52210000</v>
      </c>
      <c r="C72" s="108"/>
      <c r="D72" s="108"/>
      <c r="E72" s="108">
        <f>$B72      +$C72      +$D72</f>
        <v>52210000</v>
      </c>
      <c r="F72" s="109">
        <v>52210000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209686000</v>
      </c>
      <c r="C73" s="117">
        <f>SUM(C71:C72)</f>
        <v>0</v>
      </c>
      <c r="D73" s="117"/>
      <c r="E73" s="117">
        <f>$B73      +$C73      +$D73</f>
        <v>209686000</v>
      </c>
      <c r="F73" s="118">
        <f t="shared" ref="F73:O73" si="44">SUM(F71:F72)</f>
        <v>209686000</v>
      </c>
      <c r="G73" s="119">
        <f t="shared" si="44"/>
        <v>37417000</v>
      </c>
      <c r="H73" s="118">
        <f t="shared" si="44"/>
        <v>25953000</v>
      </c>
      <c r="I73" s="119">
        <f t="shared" si="44"/>
        <v>16454816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25953000</v>
      </c>
      <c r="Q73" s="119">
        <f>$I73      +$K73      +$M73      +$O73</f>
        <v>16454816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16.480606568619979</v>
      </c>
      <c r="U73" s="65">
        <f>IF($E71   =0,0,($Q71   /$E71 )*100)</f>
        <v>10.449094465188347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209686000</v>
      </c>
      <c r="C74" s="120">
        <f>SUM(C71:C72)</f>
        <v>0</v>
      </c>
      <c r="D74" s="120"/>
      <c r="E74" s="120">
        <f>$B74      +$C74      +$D74</f>
        <v>209686000</v>
      </c>
      <c r="F74" s="121">
        <f t="shared" ref="F74:O74" si="45">SUM(F71:F72)</f>
        <v>209686000</v>
      </c>
      <c r="G74" s="122">
        <f t="shared" si="45"/>
        <v>37417000</v>
      </c>
      <c r="H74" s="121">
        <f t="shared" si="45"/>
        <v>25953000</v>
      </c>
      <c r="I74" s="122">
        <f t="shared" si="45"/>
        <v>16454816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25953000</v>
      </c>
      <c r="Q74" s="122">
        <f>$I74      +$K74      +$M74      +$O74</f>
        <v>16454816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16.480606568619979</v>
      </c>
      <c r="U74" s="71">
        <f>IF($E71   =0,0,($Q71   /$E71 )*100)</f>
        <v>10.449094465188347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744367000</v>
      </c>
      <c r="C75" s="120">
        <f>SUM(C9:C16,C19:C25,C28:C31,C34,C37:C41,C44:C54,C57:C60,C63:C67,C71:C72)</f>
        <v>0</v>
      </c>
      <c r="D75" s="120"/>
      <c r="E75" s="120">
        <f>$B75      +$C75      +$D75</f>
        <v>744367000</v>
      </c>
      <c r="F75" s="121">
        <f t="shared" ref="F75:O75" si="46">SUM(F9:F16,F19:F25,F28:F31,F34,F37:F41,F44:F54,F57:F60,F63:F67,F71:F72)</f>
        <v>742996000</v>
      </c>
      <c r="G75" s="122">
        <f t="shared" si="46"/>
        <v>42749000</v>
      </c>
      <c r="H75" s="121">
        <f t="shared" si="46"/>
        <v>27033000</v>
      </c>
      <c r="I75" s="122">
        <f t="shared" si="46"/>
        <v>16499017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27033000</v>
      </c>
      <c r="Q75" s="122">
        <f>$I75      +$K75      +$M75      +$O75</f>
        <v>16499017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15.899707096728658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9.7040482996318129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v1DHYSlRifi8MKqwy5ehh7mRqOErCJj71TMdmC90yclF6qIK01hEKHGB9chyfQIF/QGA7gEP2jdNsxSYmL6yBw==" saltValue="h0wZXWgpBXCPr6/7Xt8cc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122000</v>
      </c>
      <c r="I10" s="110">
        <v>121646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122000</v>
      </c>
      <c r="Q10" s="110">
        <f t="shared" ref="Q10:Q17" si="2">$I10      +$K10      +$M10      +$O10</f>
        <v>121646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6.1</v>
      </c>
      <c r="U10" s="56">
        <f t="shared" ref="U10:U16" si="6">IF(($E10      =0),0,(($Q10      /$E10      )*100))</f>
        <v>6.0823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1000000</v>
      </c>
      <c r="C14" s="108"/>
      <c r="D14" s="108"/>
      <c r="E14" s="108">
        <f t="shared" si="0"/>
        <v>1000000</v>
      </c>
      <c r="F14" s="109">
        <v>1000000</v>
      </c>
      <c r="G14" s="110">
        <v>0</v>
      </c>
      <c r="H14" s="109"/>
      <c r="I14" s="110">
        <v>460932</v>
      </c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460932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46.093200000000003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5000000</v>
      </c>
      <c r="C17" s="111">
        <f>SUM(C9:C16)</f>
        <v>0</v>
      </c>
      <c r="D17" s="111"/>
      <c r="E17" s="111">
        <f t="shared" si="0"/>
        <v>5000000</v>
      </c>
      <c r="F17" s="112">
        <f t="shared" ref="F17:O17" si="7">SUM(F9:F16)</f>
        <v>5000000</v>
      </c>
      <c r="G17" s="113">
        <f t="shared" si="7"/>
        <v>2000000</v>
      </c>
      <c r="H17" s="112">
        <f t="shared" si="7"/>
        <v>122000</v>
      </c>
      <c r="I17" s="113">
        <f t="shared" si="7"/>
        <v>582578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122000</v>
      </c>
      <c r="Q17" s="113">
        <f t="shared" si="2"/>
        <v>582578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4.0666666666666664</v>
      </c>
      <c r="U17" s="60">
        <f>IF((SUM($E9:$E14))=0,0,(Q17/(SUM($E9:$E14))*100))</f>
        <v>19.419266666666669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2077000</v>
      </c>
      <c r="C34" s="108"/>
      <c r="D34" s="108"/>
      <c r="E34" s="108">
        <f>$B34      +$C34      +$D34</f>
        <v>2077000</v>
      </c>
      <c r="F34" s="109">
        <v>2077000</v>
      </c>
      <c r="G34" s="110">
        <v>519000</v>
      </c>
      <c r="H34" s="109">
        <v>519000</v>
      </c>
      <c r="I34" s="110">
        <v>2077000</v>
      </c>
      <c r="J34" s="109"/>
      <c r="K34" s="110"/>
      <c r="L34" s="109"/>
      <c r="M34" s="110"/>
      <c r="N34" s="109"/>
      <c r="O34" s="110"/>
      <c r="P34" s="109">
        <f>$H34      +$J34      +$L34      +$N34</f>
        <v>519000</v>
      </c>
      <c r="Q34" s="110">
        <f>$I34      +$K34      +$M34      +$O34</f>
        <v>2077000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24.987963408762639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2077000</v>
      </c>
      <c r="C35" s="111">
        <f>C34</f>
        <v>0</v>
      </c>
      <c r="D35" s="111"/>
      <c r="E35" s="111">
        <f>$B35      +$C35      +$D35</f>
        <v>2077000</v>
      </c>
      <c r="F35" s="112">
        <f t="shared" ref="F35:O35" si="17">F34</f>
        <v>2077000</v>
      </c>
      <c r="G35" s="113">
        <f t="shared" si="17"/>
        <v>519000</v>
      </c>
      <c r="H35" s="112">
        <f t="shared" si="17"/>
        <v>519000</v>
      </c>
      <c r="I35" s="113">
        <f t="shared" si="17"/>
        <v>2077000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519000</v>
      </c>
      <c r="Q35" s="113">
        <f>$I35      +$K35      +$M35      +$O35</f>
        <v>2077000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24.987963408762639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35209000</v>
      </c>
      <c r="C37" s="108"/>
      <c r="D37" s="108"/>
      <c r="E37" s="108">
        <f t="shared" ref="E37:E42" si="18">$B37      +$C37      +$D37</f>
        <v>35209000</v>
      </c>
      <c r="F37" s="109">
        <v>35209000</v>
      </c>
      <c r="G37" s="110">
        <v>15844000</v>
      </c>
      <c r="H37" s="109">
        <v>1484000</v>
      </c>
      <c r="I37" s="110">
        <v>1565334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1484000</v>
      </c>
      <c r="Q37" s="110">
        <f t="shared" ref="Q37:Q42" si="20">$I37      +$K37      +$M37      +$O37</f>
        <v>1565334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4.2148314351444238</v>
      </c>
      <c r="U37" s="56">
        <f t="shared" ref="U37:U41" si="24">IF(($E37      =0),0,(($Q37      /$E37      )*100))</f>
        <v>4.4458348717657419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1800000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39209000</v>
      </c>
      <c r="C42" s="111">
        <f>SUM(C37:C41)</f>
        <v>0</v>
      </c>
      <c r="D42" s="111"/>
      <c r="E42" s="111">
        <f t="shared" si="18"/>
        <v>39209000</v>
      </c>
      <c r="F42" s="112">
        <f t="shared" ref="F42:O42" si="25">SUM(F37:F41)</f>
        <v>39209000</v>
      </c>
      <c r="G42" s="113">
        <f t="shared" si="25"/>
        <v>17644000</v>
      </c>
      <c r="H42" s="112">
        <f t="shared" si="25"/>
        <v>1484000</v>
      </c>
      <c r="I42" s="113">
        <f t="shared" si="25"/>
        <v>1565334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1484000</v>
      </c>
      <c r="Q42" s="113">
        <f t="shared" si="20"/>
        <v>1565334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3.7848453161263991</v>
      </c>
      <c r="U42" s="60">
        <f>IF((+$E37+$E40) =0,0,(Q42   /(+$E37+$E40) )*100)</f>
        <v>3.9922823841464972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55000000</v>
      </c>
      <c r="C46" s="108"/>
      <c r="D46" s="108"/>
      <c r="E46" s="108">
        <f t="shared" si="26"/>
        <v>55000000</v>
      </c>
      <c r="F46" s="109">
        <v>55000000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21886000</v>
      </c>
      <c r="C53" s="108"/>
      <c r="D53" s="108"/>
      <c r="E53" s="108">
        <f t="shared" si="26"/>
        <v>21886000</v>
      </c>
      <c r="F53" s="109">
        <v>21886000</v>
      </c>
      <c r="G53" s="110">
        <v>10886000</v>
      </c>
      <c r="H53" s="109">
        <v>697000</v>
      </c>
      <c r="I53" s="110">
        <v>749817</v>
      </c>
      <c r="J53" s="109"/>
      <c r="K53" s="110"/>
      <c r="L53" s="109"/>
      <c r="M53" s="110"/>
      <c r="N53" s="109"/>
      <c r="O53" s="110"/>
      <c r="P53" s="109">
        <f t="shared" si="27"/>
        <v>697000</v>
      </c>
      <c r="Q53" s="110">
        <f t="shared" si="28"/>
        <v>749817</v>
      </c>
      <c r="R53" s="54">
        <f t="shared" si="29"/>
        <v>0</v>
      </c>
      <c r="S53" s="55">
        <f t="shared" si="30"/>
        <v>0</v>
      </c>
      <c r="T53" s="54">
        <f t="shared" si="31"/>
        <v>3.1846842730512659</v>
      </c>
      <c r="U53" s="56">
        <f t="shared" si="32"/>
        <v>3.4260120625057113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76886000</v>
      </c>
      <c r="C55" s="111">
        <f>SUM(C44:C54)</f>
        <v>0</v>
      </c>
      <c r="D55" s="111"/>
      <c r="E55" s="111">
        <f t="shared" si="26"/>
        <v>76886000</v>
      </c>
      <c r="F55" s="112">
        <f t="shared" ref="F55:O55" si="33">SUM(F44:F54)</f>
        <v>76886000</v>
      </c>
      <c r="G55" s="113">
        <f t="shared" si="33"/>
        <v>10886000</v>
      </c>
      <c r="H55" s="112">
        <f t="shared" si="33"/>
        <v>697000</v>
      </c>
      <c r="I55" s="113">
        <f t="shared" si="33"/>
        <v>749817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697000</v>
      </c>
      <c r="Q55" s="113">
        <f t="shared" si="28"/>
        <v>749817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3.1846842730512659</v>
      </c>
      <c r="U55" s="60">
        <f>IF((+$E45+$E47+$E49+$E50+$E53) =0,0,(Q55   /(+$E45+$E47+$E49+$E50+$E53) )*100)</f>
        <v>3.4260120625057113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123172000</v>
      </c>
      <c r="C69" s="120">
        <f>SUM(C9:C16,C19:C25,C28:C31,C34,C37:C41,C44:C54,C57:C60,C63:C67)</f>
        <v>0</v>
      </c>
      <c r="D69" s="120"/>
      <c r="E69" s="120">
        <f t="shared" si="35"/>
        <v>123172000</v>
      </c>
      <c r="F69" s="121">
        <f t="shared" ref="F69:O69" si="43">SUM(F9:F16,F19:F25,F28:F31,F34,F37:F41,F44:F54,F57:F60,F63:F67)</f>
        <v>123172000</v>
      </c>
      <c r="G69" s="122">
        <f t="shared" si="43"/>
        <v>31049000</v>
      </c>
      <c r="H69" s="121">
        <f t="shared" si="43"/>
        <v>2822000</v>
      </c>
      <c r="I69" s="122">
        <f t="shared" si="43"/>
        <v>4974729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2822000</v>
      </c>
      <c r="Q69" s="122">
        <f t="shared" si="37"/>
        <v>4974729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4.264643655926978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7.517876140965968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38050000</v>
      </c>
      <c r="C71" s="108"/>
      <c r="D71" s="108"/>
      <c r="E71" s="108">
        <f>$B71      +$C71      +$D71</f>
        <v>38050000</v>
      </c>
      <c r="F71" s="109">
        <v>38050000</v>
      </c>
      <c r="G71" s="110">
        <v>14226000</v>
      </c>
      <c r="H71" s="109">
        <v>10254000</v>
      </c>
      <c r="I71" s="110">
        <v>10359006</v>
      </c>
      <c r="J71" s="109"/>
      <c r="K71" s="110"/>
      <c r="L71" s="109"/>
      <c r="M71" s="110"/>
      <c r="N71" s="109"/>
      <c r="O71" s="110"/>
      <c r="P71" s="109">
        <f>$H71      +$J71      +$L71      +$N71</f>
        <v>10254000</v>
      </c>
      <c r="Q71" s="110">
        <f>$I71      +$K71      +$M71      +$O71</f>
        <v>10359006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26.948751642575559</v>
      </c>
      <c r="U71" s="56">
        <f>IF(($E71      =0),0,(($Q71      /$E71      )*100))</f>
        <v>27.224720105124835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38050000</v>
      </c>
      <c r="C73" s="117">
        <f>SUM(C71:C72)</f>
        <v>0</v>
      </c>
      <c r="D73" s="117"/>
      <c r="E73" s="117">
        <f>$B73      +$C73      +$D73</f>
        <v>38050000</v>
      </c>
      <c r="F73" s="118">
        <f t="shared" ref="F73:O73" si="44">SUM(F71:F72)</f>
        <v>38050000</v>
      </c>
      <c r="G73" s="119">
        <f t="shared" si="44"/>
        <v>14226000</v>
      </c>
      <c r="H73" s="118">
        <f t="shared" si="44"/>
        <v>10254000</v>
      </c>
      <c r="I73" s="119">
        <f t="shared" si="44"/>
        <v>10359006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10254000</v>
      </c>
      <c r="Q73" s="119">
        <f>$I73      +$K73      +$M73      +$O73</f>
        <v>10359006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26.948751642575559</v>
      </c>
      <c r="U73" s="65">
        <f>IF($E71   =0,0,($Q71   /$E71 )*100)</f>
        <v>27.224720105124835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38050000</v>
      </c>
      <c r="C74" s="120">
        <f>SUM(C71:C72)</f>
        <v>0</v>
      </c>
      <c r="D74" s="120"/>
      <c r="E74" s="120">
        <f>$B74      +$C74      +$D74</f>
        <v>38050000</v>
      </c>
      <c r="F74" s="121">
        <f t="shared" ref="F74:O74" si="45">SUM(F71:F72)</f>
        <v>38050000</v>
      </c>
      <c r="G74" s="122">
        <f t="shared" si="45"/>
        <v>14226000</v>
      </c>
      <c r="H74" s="121">
        <f t="shared" si="45"/>
        <v>10254000</v>
      </c>
      <c r="I74" s="122">
        <f t="shared" si="45"/>
        <v>10359006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10254000</v>
      </c>
      <c r="Q74" s="122">
        <f>$I74      +$K74      +$M74      +$O74</f>
        <v>10359006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26.948751642575559</v>
      </c>
      <c r="U74" s="71">
        <f>IF($E71   =0,0,($Q71   /$E71 )*100)</f>
        <v>27.224720105124835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161222000</v>
      </c>
      <c r="C75" s="120">
        <f>SUM(C9:C16,C19:C25,C28:C31,C34,C37:C41,C44:C54,C57:C60,C63:C67,C71:C72)</f>
        <v>0</v>
      </c>
      <c r="D75" s="120"/>
      <c r="E75" s="120">
        <f>$B75      +$C75      +$D75</f>
        <v>161222000</v>
      </c>
      <c r="F75" s="121">
        <f t="shared" ref="F75:O75" si="46">SUM(F9:F16,F19:F25,F28:F31,F34,F37:F41,F44:F54,F57:F60,F63:F67,F71:F72)</f>
        <v>161222000</v>
      </c>
      <c r="G75" s="122">
        <f t="shared" si="46"/>
        <v>45275000</v>
      </c>
      <c r="H75" s="121">
        <f t="shared" si="46"/>
        <v>13076000</v>
      </c>
      <c r="I75" s="122">
        <f t="shared" si="46"/>
        <v>15333735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13076000</v>
      </c>
      <c r="Q75" s="122">
        <f>$I75      +$K75      +$M75      +$O75</f>
        <v>15333735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12.546295407879335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14.712570282665849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ox0fj//iliOMKmfiE5pKByBOIsvIMO1NOePZK2jOIhW912OESurT2vLtZmMcmA7NuE9VENaTVAnDKq5SusqHGw==" saltValue="SrZ9tXwTeSxdoYXQ9Jn1+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70000</v>
      </c>
      <c r="I10" s="110">
        <v>55112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70000</v>
      </c>
      <c r="Q10" s="110">
        <f t="shared" ref="Q10:Q17" si="2">$I10      +$K10      +$M10      +$O10</f>
        <v>55112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3.5000000000000004</v>
      </c>
      <c r="U10" s="56">
        <f t="shared" ref="U10:U16" si="6">IF(($E10      =0),0,(($Q10      /$E10      )*100))</f>
        <v>2.7556000000000003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14294000</v>
      </c>
      <c r="C14" s="108"/>
      <c r="D14" s="108"/>
      <c r="E14" s="108">
        <f t="shared" si="0"/>
        <v>14294000</v>
      </c>
      <c r="F14" s="109">
        <v>14294000</v>
      </c>
      <c r="G14" s="110">
        <v>5396000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17294000</v>
      </c>
      <c r="C17" s="111">
        <f>SUM(C9:C16)</f>
        <v>0</v>
      </c>
      <c r="D17" s="111"/>
      <c r="E17" s="111">
        <f t="shared" si="0"/>
        <v>17294000</v>
      </c>
      <c r="F17" s="112">
        <f t="shared" ref="F17:O17" si="7">SUM(F9:F16)</f>
        <v>17294000</v>
      </c>
      <c r="G17" s="113">
        <f t="shared" si="7"/>
        <v>7396000</v>
      </c>
      <c r="H17" s="112">
        <f t="shared" si="7"/>
        <v>70000</v>
      </c>
      <c r="I17" s="113">
        <f t="shared" si="7"/>
        <v>55112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70000</v>
      </c>
      <c r="Q17" s="113">
        <f t="shared" si="2"/>
        <v>55112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0.42960598993494536</v>
      </c>
      <c r="U17" s="60">
        <f>IF((SUM($E9:$E14))=0,0,(Q17/(SUM($E9:$E14))*100))</f>
        <v>0.33823493310421016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1332000</v>
      </c>
      <c r="C34" s="108"/>
      <c r="D34" s="108"/>
      <c r="E34" s="108">
        <f>$B34      +$C34      +$D34</f>
        <v>1332000</v>
      </c>
      <c r="F34" s="109">
        <v>1332000</v>
      </c>
      <c r="G34" s="110">
        <v>330000</v>
      </c>
      <c r="H34" s="109"/>
      <c r="I34" s="110">
        <v>104345</v>
      </c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104345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7.8337087087087092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1332000</v>
      </c>
      <c r="C35" s="111">
        <f>C34</f>
        <v>0</v>
      </c>
      <c r="D35" s="111"/>
      <c r="E35" s="111">
        <f>$B35      +$C35      +$D35</f>
        <v>1332000</v>
      </c>
      <c r="F35" s="112">
        <f t="shared" ref="F35:O35" si="17">F34</f>
        <v>1332000</v>
      </c>
      <c r="G35" s="113">
        <f t="shared" si="17"/>
        <v>330000</v>
      </c>
      <c r="H35" s="112">
        <f t="shared" si="17"/>
        <v>0</v>
      </c>
      <c r="I35" s="113">
        <f t="shared" si="17"/>
        <v>104345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104345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7.8337087087087092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21000000</v>
      </c>
      <c r="C37" s="108"/>
      <c r="D37" s="108"/>
      <c r="E37" s="108">
        <f t="shared" ref="E37:E42" si="18">$B37      +$C37      +$D37</f>
        <v>21000000</v>
      </c>
      <c r="F37" s="109">
        <v>21000000</v>
      </c>
      <c r="G37" s="110">
        <v>9450000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21000000</v>
      </c>
      <c r="C42" s="111">
        <f>SUM(C37:C41)</f>
        <v>0</v>
      </c>
      <c r="D42" s="111"/>
      <c r="E42" s="111">
        <f t="shared" si="18"/>
        <v>21000000</v>
      </c>
      <c r="F42" s="112">
        <f t="shared" ref="F42:O42" si="25">SUM(F37:F41)</f>
        <v>21000000</v>
      </c>
      <c r="G42" s="113">
        <f t="shared" si="25"/>
        <v>9450000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32675000</v>
      </c>
      <c r="C53" s="108"/>
      <c r="D53" s="108"/>
      <c r="E53" s="108">
        <f t="shared" si="26"/>
        <v>32675000</v>
      </c>
      <c r="F53" s="109">
        <v>32675000</v>
      </c>
      <c r="G53" s="110">
        <v>10675000</v>
      </c>
      <c r="H53" s="109">
        <v>3470000</v>
      </c>
      <c r="I53" s="110">
        <v>1436407</v>
      </c>
      <c r="J53" s="109"/>
      <c r="K53" s="110"/>
      <c r="L53" s="109"/>
      <c r="M53" s="110"/>
      <c r="N53" s="109"/>
      <c r="O53" s="110"/>
      <c r="P53" s="109">
        <f t="shared" si="27"/>
        <v>3470000</v>
      </c>
      <c r="Q53" s="110">
        <f t="shared" si="28"/>
        <v>1436407</v>
      </c>
      <c r="R53" s="54">
        <f t="shared" si="29"/>
        <v>0</v>
      </c>
      <c r="S53" s="55">
        <f t="shared" si="30"/>
        <v>0</v>
      </c>
      <c r="T53" s="54">
        <f t="shared" si="31"/>
        <v>10.619739862280031</v>
      </c>
      <c r="U53" s="56">
        <f t="shared" si="32"/>
        <v>4.3960428462127004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32675000</v>
      </c>
      <c r="C55" s="111">
        <f>SUM(C44:C54)</f>
        <v>0</v>
      </c>
      <c r="D55" s="111"/>
      <c r="E55" s="111">
        <f t="shared" si="26"/>
        <v>32675000</v>
      </c>
      <c r="F55" s="112">
        <f t="shared" ref="F55:O55" si="33">SUM(F44:F54)</f>
        <v>32675000</v>
      </c>
      <c r="G55" s="113">
        <f t="shared" si="33"/>
        <v>10675000</v>
      </c>
      <c r="H55" s="112">
        <f t="shared" si="33"/>
        <v>3470000</v>
      </c>
      <c r="I55" s="113">
        <f t="shared" si="33"/>
        <v>1436407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3470000</v>
      </c>
      <c r="Q55" s="113">
        <f t="shared" si="28"/>
        <v>1436407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10.619739862280031</v>
      </c>
      <c r="U55" s="60">
        <f>IF((+$E45+$E47+$E49+$E50+$E53) =0,0,(Q55   /(+$E45+$E47+$E49+$E50+$E53) )*100)</f>
        <v>4.3960428462127004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72301000</v>
      </c>
      <c r="C69" s="120">
        <f>SUM(C9:C16,C19:C25,C28:C31,C34,C37:C41,C44:C54,C57:C60,C63:C67)</f>
        <v>0</v>
      </c>
      <c r="D69" s="120"/>
      <c r="E69" s="120">
        <f t="shared" si="35"/>
        <v>72301000</v>
      </c>
      <c r="F69" s="121">
        <f t="shared" ref="F69:O69" si="43">SUM(F9:F16,F19:F25,F28:F31,F34,F37:F41,F44:F54,F57:F60,F63:F67)</f>
        <v>72301000</v>
      </c>
      <c r="G69" s="122">
        <f t="shared" si="43"/>
        <v>27851000</v>
      </c>
      <c r="H69" s="121">
        <f t="shared" si="43"/>
        <v>3540000</v>
      </c>
      <c r="I69" s="122">
        <f t="shared" si="43"/>
        <v>1595864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3540000</v>
      </c>
      <c r="Q69" s="122">
        <f t="shared" si="37"/>
        <v>1595864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4.9648672529137041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2.2382070377694565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31704000</v>
      </c>
      <c r="C71" s="108"/>
      <c r="D71" s="108"/>
      <c r="E71" s="108">
        <f>$B71      +$C71      +$D71</f>
        <v>31704000</v>
      </c>
      <c r="F71" s="109">
        <v>31704000</v>
      </c>
      <c r="G71" s="110">
        <v>26399000</v>
      </c>
      <c r="H71" s="109">
        <v>18260000</v>
      </c>
      <c r="I71" s="110">
        <v>16879799</v>
      </c>
      <c r="J71" s="109"/>
      <c r="K71" s="110"/>
      <c r="L71" s="109"/>
      <c r="M71" s="110"/>
      <c r="N71" s="109"/>
      <c r="O71" s="110"/>
      <c r="P71" s="109">
        <f>$H71      +$J71      +$L71      +$N71</f>
        <v>18260000</v>
      </c>
      <c r="Q71" s="110">
        <f>$I71      +$K71      +$M71      +$O71</f>
        <v>16879799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57.595256119101691</v>
      </c>
      <c r="U71" s="56">
        <f>IF(($E71      =0),0,(($Q71      /$E71      )*100))</f>
        <v>53.241859071410545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31704000</v>
      </c>
      <c r="C73" s="117">
        <f>SUM(C71:C72)</f>
        <v>0</v>
      </c>
      <c r="D73" s="117"/>
      <c r="E73" s="117">
        <f>$B73      +$C73      +$D73</f>
        <v>31704000</v>
      </c>
      <c r="F73" s="118">
        <f t="shared" ref="F73:O73" si="44">SUM(F71:F72)</f>
        <v>31704000</v>
      </c>
      <c r="G73" s="119">
        <f t="shared" si="44"/>
        <v>26399000</v>
      </c>
      <c r="H73" s="118">
        <f t="shared" si="44"/>
        <v>18260000</v>
      </c>
      <c r="I73" s="119">
        <f t="shared" si="44"/>
        <v>16879799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18260000</v>
      </c>
      <c r="Q73" s="119">
        <f>$I73      +$K73      +$M73      +$O73</f>
        <v>16879799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57.595256119101691</v>
      </c>
      <c r="U73" s="65">
        <f>IF($E71   =0,0,($Q71   /$E71 )*100)</f>
        <v>53.241859071410545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31704000</v>
      </c>
      <c r="C74" s="120">
        <f>SUM(C71:C72)</f>
        <v>0</v>
      </c>
      <c r="D74" s="120"/>
      <c r="E74" s="120">
        <f>$B74      +$C74      +$D74</f>
        <v>31704000</v>
      </c>
      <c r="F74" s="121">
        <f t="shared" ref="F74:O74" si="45">SUM(F71:F72)</f>
        <v>31704000</v>
      </c>
      <c r="G74" s="122">
        <f t="shared" si="45"/>
        <v>26399000</v>
      </c>
      <c r="H74" s="121">
        <f t="shared" si="45"/>
        <v>18260000</v>
      </c>
      <c r="I74" s="122">
        <f t="shared" si="45"/>
        <v>16879799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18260000</v>
      </c>
      <c r="Q74" s="122">
        <f>$I74      +$K74      +$M74      +$O74</f>
        <v>16879799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57.595256119101691</v>
      </c>
      <c r="U74" s="71">
        <f>IF($E71   =0,0,($Q71   /$E71 )*100)</f>
        <v>53.241859071410545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104005000</v>
      </c>
      <c r="C75" s="120">
        <f>SUM(C9:C16,C19:C25,C28:C31,C34,C37:C41,C44:C54,C57:C60,C63:C67,C71:C72)</f>
        <v>0</v>
      </c>
      <c r="D75" s="120"/>
      <c r="E75" s="120">
        <f>$B75      +$C75      +$D75</f>
        <v>104005000</v>
      </c>
      <c r="F75" s="121">
        <f t="shared" ref="F75:O75" si="46">SUM(F9:F16,F19:F25,F28:F31,F34,F37:F41,F44:F54,F57:F60,F63:F67,F71:F72)</f>
        <v>104005000</v>
      </c>
      <c r="G75" s="122">
        <f t="shared" si="46"/>
        <v>54250000</v>
      </c>
      <c r="H75" s="121">
        <f t="shared" si="46"/>
        <v>21800000</v>
      </c>
      <c r="I75" s="122">
        <f t="shared" si="46"/>
        <v>18475663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21800000</v>
      </c>
      <c r="Q75" s="122">
        <f>$I75      +$K75      +$M75      +$O75</f>
        <v>18475663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21.164021164021165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17.93666618125334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FzT508yovw3wDpN7ppepnOZ33KREmsHnhyON65iRlW41BBJLdS/YnDR4EItbio/yXgm3LhpILDf/YuZ5zJmkeg==" saltValue="2VKNxaFkF8OBtfa8bjajA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1500000</v>
      </c>
      <c r="C10" s="108"/>
      <c r="D10" s="108"/>
      <c r="E10" s="108">
        <f t="shared" ref="E10:E17" si="0">$B10      +$C10      +$D10</f>
        <v>1500000</v>
      </c>
      <c r="F10" s="109">
        <v>1500000</v>
      </c>
      <c r="G10" s="110">
        <v>1500000</v>
      </c>
      <c r="H10" s="109">
        <v>169000</v>
      </c>
      <c r="I10" s="110">
        <v>169946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169000</v>
      </c>
      <c r="Q10" s="110">
        <f t="shared" ref="Q10:Q17" si="2">$I10      +$K10      +$M10      +$O10</f>
        <v>169946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11.266666666666666</v>
      </c>
      <c r="U10" s="56">
        <f t="shared" ref="U10:U16" si="6">IF(($E10      =0),0,(($Q10      /$E10      )*100))</f>
        <v>11.329733333333333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1500000</v>
      </c>
      <c r="C17" s="111">
        <f>SUM(C9:C16)</f>
        <v>0</v>
      </c>
      <c r="D17" s="111"/>
      <c r="E17" s="111">
        <f t="shared" si="0"/>
        <v>1500000</v>
      </c>
      <c r="F17" s="112">
        <f t="shared" ref="F17:O17" si="7">SUM(F9:F16)</f>
        <v>1500000</v>
      </c>
      <c r="G17" s="113">
        <f t="shared" si="7"/>
        <v>1500000</v>
      </c>
      <c r="H17" s="112">
        <f t="shared" si="7"/>
        <v>169000</v>
      </c>
      <c r="I17" s="113">
        <f t="shared" si="7"/>
        <v>169946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169000</v>
      </c>
      <c r="Q17" s="113">
        <f t="shared" si="2"/>
        <v>169946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11.266666666666666</v>
      </c>
      <c r="U17" s="60">
        <f>IF((SUM($E9:$E14))=0,0,(Q17/(SUM($E9:$E14))*100))</f>
        <v>11.329733333333333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2856000</v>
      </c>
      <c r="C31" s="108"/>
      <c r="D31" s="108"/>
      <c r="E31" s="108">
        <f>$B31      +$C31      +$D31</f>
        <v>2856000</v>
      </c>
      <c r="F31" s="109">
        <v>2856000</v>
      </c>
      <c r="G31" s="110">
        <v>1999000</v>
      </c>
      <c r="H31" s="109">
        <v>329000</v>
      </c>
      <c r="I31" s="110">
        <v>329073</v>
      </c>
      <c r="J31" s="109"/>
      <c r="K31" s="110"/>
      <c r="L31" s="109"/>
      <c r="M31" s="110"/>
      <c r="N31" s="109"/>
      <c r="O31" s="110"/>
      <c r="P31" s="109">
        <f>$H31      +$J31      +$L31      +$N31</f>
        <v>329000</v>
      </c>
      <c r="Q31" s="110">
        <f>$I31      +$K31      +$M31      +$O31</f>
        <v>329073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11.519607843137255</v>
      </c>
      <c r="U31" s="56">
        <f>IF(($E31      =0),0,(($Q31      /$E31      )*100))</f>
        <v>11.522163865546219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2856000</v>
      </c>
      <c r="C32" s="111">
        <f>SUM(C28:C31)</f>
        <v>0</v>
      </c>
      <c r="D32" s="111"/>
      <c r="E32" s="111">
        <f>$B32      +$C32      +$D32</f>
        <v>2856000</v>
      </c>
      <c r="F32" s="112">
        <f t="shared" ref="F32:O32" si="16">SUM(F28:F31)</f>
        <v>2856000</v>
      </c>
      <c r="G32" s="113">
        <f t="shared" si="16"/>
        <v>1999000</v>
      </c>
      <c r="H32" s="112">
        <f t="shared" si="16"/>
        <v>329000</v>
      </c>
      <c r="I32" s="113">
        <f t="shared" si="16"/>
        <v>329073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329000</v>
      </c>
      <c r="Q32" s="113">
        <f>$I32      +$K32      +$M32      +$O32</f>
        <v>329073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11.519607843137255</v>
      </c>
      <c r="U32" s="60">
        <f>IF($E32   =0,0,($Q32   /$E32   )*100)</f>
        <v>11.522163865546219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1884000</v>
      </c>
      <c r="C34" s="108"/>
      <c r="D34" s="108"/>
      <c r="E34" s="108">
        <f>$B34      +$C34      +$D34</f>
        <v>1884000</v>
      </c>
      <c r="F34" s="109">
        <v>1884000</v>
      </c>
      <c r="G34" s="110">
        <v>470000</v>
      </c>
      <c r="H34" s="109">
        <v>111000</v>
      </c>
      <c r="I34" s="110">
        <v>230300</v>
      </c>
      <c r="J34" s="109"/>
      <c r="K34" s="110"/>
      <c r="L34" s="109"/>
      <c r="M34" s="110"/>
      <c r="N34" s="109"/>
      <c r="O34" s="110"/>
      <c r="P34" s="109">
        <f>$H34      +$J34      +$L34      +$N34</f>
        <v>111000</v>
      </c>
      <c r="Q34" s="110">
        <f>$I34      +$K34      +$M34      +$O34</f>
        <v>230300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5.8917197452229297</v>
      </c>
      <c r="U34" s="56">
        <f>IF(($E34      =0),0,(($Q34      /$E34      )*100))</f>
        <v>12.223991507430998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1884000</v>
      </c>
      <c r="C35" s="111">
        <f>C34</f>
        <v>0</v>
      </c>
      <c r="D35" s="111"/>
      <c r="E35" s="111">
        <f>$B35      +$C35      +$D35</f>
        <v>1884000</v>
      </c>
      <c r="F35" s="112">
        <f t="shared" ref="F35:O35" si="17">F34</f>
        <v>1884000</v>
      </c>
      <c r="G35" s="113">
        <f t="shared" si="17"/>
        <v>470000</v>
      </c>
      <c r="H35" s="112">
        <f t="shared" si="17"/>
        <v>111000</v>
      </c>
      <c r="I35" s="113">
        <f t="shared" si="17"/>
        <v>230300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111000</v>
      </c>
      <c r="Q35" s="113">
        <f>$I35      +$K35      +$M35      +$O35</f>
        <v>230300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5.8917197452229297</v>
      </c>
      <c r="U35" s="60">
        <f>IF($E35   =0,0,($Q35   /$E35   )*100)</f>
        <v>12.223991507430998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2000000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5000000</v>
      </c>
      <c r="C42" s="111">
        <f>SUM(C37:C41)</f>
        <v>0</v>
      </c>
      <c r="D42" s="111"/>
      <c r="E42" s="111">
        <f t="shared" si="18"/>
        <v>5000000</v>
      </c>
      <c r="F42" s="112">
        <f t="shared" ref="F42:O42" si="25">SUM(F37:F41)</f>
        <v>5000000</v>
      </c>
      <c r="G42" s="113">
        <f t="shared" si="25"/>
        <v>2000000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11240000</v>
      </c>
      <c r="C69" s="120">
        <f>SUM(C9:C16,C19:C25,C28:C31,C34,C37:C41,C44:C54,C57:C60,C63:C67)</f>
        <v>0</v>
      </c>
      <c r="D69" s="120"/>
      <c r="E69" s="120">
        <f t="shared" si="35"/>
        <v>11240000</v>
      </c>
      <c r="F69" s="121">
        <f t="shared" ref="F69:O69" si="43">SUM(F9:F16,F19:F25,F28:F31,F34,F37:F41,F44:F54,F57:F60,F63:F67)</f>
        <v>11240000</v>
      </c>
      <c r="G69" s="122">
        <f t="shared" si="43"/>
        <v>5969000</v>
      </c>
      <c r="H69" s="121">
        <f t="shared" si="43"/>
        <v>609000</v>
      </c>
      <c r="I69" s="122">
        <f t="shared" si="43"/>
        <v>729319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609000</v>
      </c>
      <c r="Q69" s="122">
        <f t="shared" si="37"/>
        <v>729319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5.4181494661921707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6.4886032028469751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11240000</v>
      </c>
      <c r="C75" s="120">
        <f>SUM(C9:C16,C19:C25,C28:C31,C34,C37:C41,C44:C54,C57:C60,C63:C67,C71:C72)</f>
        <v>0</v>
      </c>
      <c r="D75" s="120"/>
      <c r="E75" s="120">
        <f>$B75      +$C75      +$D75</f>
        <v>11240000</v>
      </c>
      <c r="F75" s="121">
        <f t="shared" ref="F75:O75" si="46">SUM(F9:F16,F19:F25,F28:F31,F34,F37:F41,F44:F54,F57:F60,F63:F67,F71:F72)</f>
        <v>11240000</v>
      </c>
      <c r="G75" s="122">
        <f t="shared" si="46"/>
        <v>5969000</v>
      </c>
      <c r="H75" s="121">
        <f t="shared" si="46"/>
        <v>609000</v>
      </c>
      <c r="I75" s="122">
        <f t="shared" si="46"/>
        <v>729319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609000</v>
      </c>
      <c r="Q75" s="122">
        <f>$I75      +$K75      +$M75      +$O75</f>
        <v>729319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5.4181494661921707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6.4886032028469751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ohTnhRrGqOKRlBcn3EYuAEh1gnSnJSQZj6mmKYs/AUap3JAnggdnTlauJCA/S+/ex8uCcAS2wALqTO87mE1R8Q==" saltValue="kevq6Ll6yDoK0Gmq7sKiG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299000</v>
      </c>
      <c r="I10" s="110">
        <v>299065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299000</v>
      </c>
      <c r="Q10" s="110">
        <f t="shared" ref="Q10:Q17" si="2">$I10      +$K10      +$M10      +$O10</f>
        <v>299065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15.736842105263158</v>
      </c>
      <c r="U10" s="56">
        <f t="shared" ref="U10:U16" si="6">IF(($E10      =0),0,(($Q10      /$E10      )*100))</f>
        <v>15.740263157894738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62114000</v>
      </c>
      <c r="C14" s="108"/>
      <c r="D14" s="108"/>
      <c r="E14" s="108">
        <f t="shared" si="0"/>
        <v>62114000</v>
      </c>
      <c r="F14" s="109">
        <v>62114000</v>
      </c>
      <c r="G14" s="110">
        <v>22000000</v>
      </c>
      <c r="H14" s="109">
        <v>20081000</v>
      </c>
      <c r="I14" s="110">
        <v>20085936</v>
      </c>
      <c r="J14" s="109"/>
      <c r="K14" s="110"/>
      <c r="L14" s="109"/>
      <c r="M14" s="110"/>
      <c r="N14" s="109"/>
      <c r="O14" s="110"/>
      <c r="P14" s="109">
        <f t="shared" si="1"/>
        <v>20081000</v>
      </c>
      <c r="Q14" s="110">
        <f t="shared" si="2"/>
        <v>20085936</v>
      </c>
      <c r="R14" s="54">
        <f t="shared" si="3"/>
        <v>0</v>
      </c>
      <c r="S14" s="55">
        <f t="shared" si="4"/>
        <v>0</v>
      </c>
      <c r="T14" s="54">
        <f t="shared" si="5"/>
        <v>32.329265543999739</v>
      </c>
      <c r="U14" s="56">
        <f t="shared" si="6"/>
        <v>32.33721222268732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 t="shared" si="0"/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113014000</v>
      </c>
      <c r="C17" s="111">
        <f>SUM(C9:C16)</f>
        <v>0</v>
      </c>
      <c r="D17" s="111"/>
      <c r="E17" s="111">
        <f t="shared" si="0"/>
        <v>113014000</v>
      </c>
      <c r="F17" s="112">
        <f t="shared" ref="F17:O17" si="7">SUM(F9:F16)</f>
        <v>113014000</v>
      </c>
      <c r="G17" s="113">
        <f t="shared" si="7"/>
        <v>23900000</v>
      </c>
      <c r="H17" s="112">
        <f t="shared" si="7"/>
        <v>20380000</v>
      </c>
      <c r="I17" s="113">
        <f t="shared" si="7"/>
        <v>20385001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20380000</v>
      </c>
      <c r="Q17" s="113">
        <f t="shared" si="2"/>
        <v>20385001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31.83678570312744</v>
      </c>
      <c r="U17" s="60">
        <f>IF((SUM($E9:$E14))=0,0,(Q17/(SUM($E9:$E14))*100))</f>
        <v>31.8445980566751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154895000</v>
      </c>
      <c r="C19" s="108"/>
      <c r="D19" s="108"/>
      <c r="E19" s="108">
        <f t="shared" ref="E19:E26" si="8">$B19      +$C19      +$D19</f>
        <v>154895000</v>
      </c>
      <c r="F19" s="109">
        <v>154895000</v>
      </c>
      <c r="G19" s="110">
        <v>69703000</v>
      </c>
      <c r="H19" s="109">
        <v>32601000</v>
      </c>
      <c r="I19" s="110">
        <v>32601760</v>
      </c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32601000</v>
      </c>
      <c r="Q19" s="110">
        <f t="shared" ref="Q19:Q26" si="10">$I19      +$K19      +$M19      +$O19</f>
        <v>32601760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21.047160980018724</v>
      </c>
      <c r="U19" s="56">
        <f t="shared" ref="U19:U25" si="14">IF(($E19      =0),0,(($Q19      /$E19      )*100))</f>
        <v>21.047651634978536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154895000</v>
      </c>
      <c r="C26" s="111">
        <f>SUM(C19:C25)</f>
        <v>0</v>
      </c>
      <c r="D26" s="111"/>
      <c r="E26" s="111">
        <f t="shared" si="8"/>
        <v>154895000</v>
      </c>
      <c r="F26" s="112">
        <f t="shared" ref="F26:O26" si="15">SUM(F19:F25)</f>
        <v>154895000</v>
      </c>
      <c r="G26" s="113">
        <f t="shared" si="15"/>
        <v>69703000</v>
      </c>
      <c r="H26" s="112">
        <f t="shared" si="15"/>
        <v>32601000</v>
      </c>
      <c r="I26" s="113">
        <f t="shared" si="15"/>
        <v>32601760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32601000</v>
      </c>
      <c r="Q26" s="113">
        <f t="shared" si="10"/>
        <v>32601760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21.047160980018724</v>
      </c>
      <c r="U26" s="60">
        <f>IF(($E26-$E21-$E25)   =0,0,($Q26   /($E26-$E21-$E25)   )*100)</f>
        <v>21.047651634978536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2049000</v>
      </c>
      <c r="C34" s="108"/>
      <c r="D34" s="108"/>
      <c r="E34" s="108">
        <f>$B34      +$C34      +$D34</f>
        <v>2049000</v>
      </c>
      <c r="F34" s="109">
        <v>2049000</v>
      </c>
      <c r="G34" s="110">
        <v>512000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2049000</v>
      </c>
      <c r="C35" s="111">
        <f>C34</f>
        <v>0</v>
      </c>
      <c r="D35" s="111"/>
      <c r="E35" s="111">
        <f>$B35      +$C35      +$D35</f>
        <v>2049000</v>
      </c>
      <c r="F35" s="112">
        <f t="shared" ref="F35:O35" si="17">F34</f>
        <v>2049000</v>
      </c>
      <c r="G35" s="113">
        <f t="shared" si="17"/>
        <v>512000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4062000</v>
      </c>
      <c r="C38" s="108"/>
      <c r="D38" s="108"/>
      <c r="E38" s="108">
        <f t="shared" si="18"/>
        <v>4062000</v>
      </c>
      <c r="F38" s="109">
        <v>3693000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4062000</v>
      </c>
      <c r="C42" s="111">
        <f>SUM(C37:C41)</f>
        <v>0</v>
      </c>
      <c r="D42" s="111"/>
      <c r="E42" s="111">
        <f t="shared" si="18"/>
        <v>4062000</v>
      </c>
      <c r="F42" s="112">
        <f t="shared" ref="F42:O42" si="25">SUM(F37:F41)</f>
        <v>3693000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72500000</v>
      </c>
      <c r="C53" s="108"/>
      <c r="D53" s="108"/>
      <c r="E53" s="108">
        <f t="shared" si="26"/>
        <v>72500000</v>
      </c>
      <c r="F53" s="109">
        <v>72500000</v>
      </c>
      <c r="G53" s="110">
        <v>30000000</v>
      </c>
      <c r="H53" s="109">
        <v>17655000</v>
      </c>
      <c r="I53" s="110">
        <v>17655945</v>
      </c>
      <c r="J53" s="109"/>
      <c r="K53" s="110"/>
      <c r="L53" s="109"/>
      <c r="M53" s="110"/>
      <c r="N53" s="109"/>
      <c r="O53" s="110"/>
      <c r="P53" s="109">
        <f t="shared" si="27"/>
        <v>17655000</v>
      </c>
      <c r="Q53" s="110">
        <f t="shared" si="28"/>
        <v>17655945</v>
      </c>
      <c r="R53" s="54">
        <f t="shared" si="29"/>
        <v>0</v>
      </c>
      <c r="S53" s="55">
        <f t="shared" si="30"/>
        <v>0</v>
      </c>
      <c r="T53" s="54">
        <f t="shared" si="31"/>
        <v>24.351724137931036</v>
      </c>
      <c r="U53" s="56">
        <f t="shared" si="32"/>
        <v>24.353027586206895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72500000</v>
      </c>
      <c r="C55" s="111">
        <f>SUM(C44:C54)</f>
        <v>0</v>
      </c>
      <c r="D55" s="111"/>
      <c r="E55" s="111">
        <f t="shared" si="26"/>
        <v>72500000</v>
      </c>
      <c r="F55" s="112">
        <f t="shared" ref="F55:O55" si="33">SUM(F44:F54)</f>
        <v>72500000</v>
      </c>
      <c r="G55" s="113">
        <f t="shared" si="33"/>
        <v>30000000</v>
      </c>
      <c r="H55" s="112">
        <f t="shared" si="33"/>
        <v>17655000</v>
      </c>
      <c r="I55" s="113">
        <f t="shared" si="33"/>
        <v>17655945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17655000</v>
      </c>
      <c r="Q55" s="113">
        <f t="shared" si="28"/>
        <v>17655945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24.351724137931036</v>
      </c>
      <c r="U55" s="60">
        <f>IF((+$E45+$E47+$E49+$E50+$E53) =0,0,(Q55   /(+$E45+$E47+$E49+$E50+$E53) )*100)</f>
        <v>24.353027586206895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346520000</v>
      </c>
      <c r="C69" s="120">
        <f>SUM(C9:C16,C19:C25,C28:C31,C34,C37:C41,C44:C54,C57:C60,C63:C67)</f>
        <v>0</v>
      </c>
      <c r="D69" s="120"/>
      <c r="E69" s="120">
        <f t="shared" si="35"/>
        <v>346520000</v>
      </c>
      <c r="F69" s="121">
        <f t="shared" ref="F69:O69" si="43">SUM(F9:F16,F19:F25,F28:F31,F34,F37:F41,F44:F54,F57:F60,F63:F67)</f>
        <v>346151000</v>
      </c>
      <c r="G69" s="122">
        <f t="shared" si="43"/>
        <v>124115000</v>
      </c>
      <c r="H69" s="121">
        <f t="shared" si="43"/>
        <v>70636000</v>
      </c>
      <c r="I69" s="122">
        <f t="shared" si="43"/>
        <v>70642706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70636000</v>
      </c>
      <c r="Q69" s="122">
        <f t="shared" si="37"/>
        <v>70642706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24.070224699957063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24.072509865125504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346520000</v>
      </c>
      <c r="C75" s="120">
        <f>SUM(C9:C16,C19:C25,C28:C31,C34,C37:C41,C44:C54,C57:C60,C63:C67,C71:C72)</f>
        <v>0</v>
      </c>
      <c r="D75" s="120"/>
      <c r="E75" s="120">
        <f>$B75      +$C75      +$D75</f>
        <v>346520000</v>
      </c>
      <c r="F75" s="121">
        <f t="shared" ref="F75:O75" si="46">SUM(F9:F16,F19:F25,F28:F31,F34,F37:F41,F44:F54,F57:F60,F63:F67,F71:F72)</f>
        <v>346151000</v>
      </c>
      <c r="G75" s="122">
        <f t="shared" si="46"/>
        <v>124115000</v>
      </c>
      <c r="H75" s="121">
        <f t="shared" si="46"/>
        <v>70636000</v>
      </c>
      <c r="I75" s="122">
        <f t="shared" si="46"/>
        <v>70642706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70636000</v>
      </c>
      <c r="Q75" s="122">
        <f>$I75      +$K75      +$M75      +$O75</f>
        <v>70642706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24.070224699957063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24.072509865125504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131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132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133</v>
      </c>
    </row>
    <row r="118" spans="1:23" x14ac:dyDescent="0.25">
      <c r="A118" s="35" t="s">
        <v>134</v>
      </c>
    </row>
    <row r="119" spans="1:23" ht="13" x14ac:dyDescent="0.3">
      <c r="A119" s="35" t="s">
        <v>135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uKh8LsFRiAizmVd7lPmwXQ62WyYb+54mpddC+BF871h3+YWTVZISOR/en0+DPVpMksa+eWxerO5D7b+yzpM5mQ==" saltValue="Ek7WAbqvXEQgi8QTySeKV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8E92A9-FB4A-4A6E-8999-82D200BDD94D}"/>
</file>

<file path=customXml/itemProps2.xml><?xml version="1.0" encoding="utf-8"?>
<ds:datastoreItem xmlns:ds="http://schemas.openxmlformats.org/officeDocument/2006/customXml" ds:itemID="{15B7F9ED-9795-4FF9-BC5C-2EBDE07E1AFB}"/>
</file>

<file path=customXml/itemProps3.xml><?xml version="1.0" encoding="utf-8"?>
<ds:datastoreItem xmlns:ds="http://schemas.openxmlformats.org/officeDocument/2006/customXml" ds:itemID="{8BD4C099-35CB-4AF9-95BF-36AC2482AB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</vt:lpstr>
      <vt:lpstr>EKU</vt:lpstr>
      <vt:lpstr>JHB</vt:lpstr>
      <vt:lpstr>TSH</vt:lpstr>
      <vt:lpstr>GT421</vt:lpstr>
      <vt:lpstr>GT422</vt:lpstr>
      <vt:lpstr>GT423</vt:lpstr>
      <vt:lpstr>DC42</vt:lpstr>
      <vt:lpstr>GT481</vt:lpstr>
      <vt:lpstr>GT484</vt:lpstr>
      <vt:lpstr>GT485</vt:lpstr>
      <vt:lpstr>DC48</vt:lpstr>
      <vt:lpstr>'DC42'!Print_Area</vt:lpstr>
      <vt:lpstr>'DC48'!Print_Area</vt:lpstr>
      <vt:lpstr>EKU!Print_Area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2025-11-04T15:31:54Z</dcterms:created>
  <dcterms:modified xsi:type="dcterms:W3CDTF">2025-11-04T16:03:00Z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