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1\Final\"/>
    </mc:Choice>
  </mc:AlternateContent>
  <xr:revisionPtr revIDLastSave="0" documentId="8_{7C92FABA-387C-4A48-B4B6-13A5BF167C2B}" xr6:coauthVersionLast="47" xr6:coauthVersionMax="47" xr10:uidLastSave="{00000000-0000-0000-0000-000000000000}"/>
  <workbookProtection workbookAlgorithmName="SHA-512" workbookHashValue="4cXrbN0vWtIt+d/bLSHYS9IHl8zEt9ycPVuXuQl9hIfLZk+yPGrEhO2UPREow/pT6oajn0PtJZVGwwO32WYlOw==" workbookSaltValue="yH0hEbbEYsnNwEPnVwU9Cw==" workbookSpinCount="100000" lockStructure="1"/>
  <bookViews>
    <workbookView xWindow="28680" yWindow="-120" windowWidth="29040" windowHeight="15720" xr2:uid="{00000000-000D-0000-FFFF-FFFF00000000}"/>
  </bookViews>
  <sheets>
    <sheet name="Summary" sheetId="1" r:id="rId1"/>
    <sheet name="ETH" sheetId="2" r:id="rId2"/>
    <sheet name="KZN212" sheetId="3" r:id="rId3"/>
    <sheet name="KZN213" sheetId="4" r:id="rId4"/>
    <sheet name="KZN214" sheetId="5" r:id="rId5"/>
    <sheet name="KZN216" sheetId="6" r:id="rId6"/>
    <sheet name="DC21" sheetId="7" r:id="rId7"/>
    <sheet name="KZN221" sheetId="8" r:id="rId8"/>
    <sheet name="KZN222" sheetId="9" r:id="rId9"/>
    <sheet name="KZN223" sheetId="10" r:id="rId10"/>
    <sheet name="KZN224" sheetId="11" r:id="rId11"/>
    <sheet name="KZN225" sheetId="12" r:id="rId12"/>
    <sheet name="KZN226" sheetId="13" r:id="rId13"/>
    <sheet name="KZN227" sheetId="14" r:id="rId14"/>
    <sheet name="DC22" sheetId="15" r:id="rId15"/>
    <sheet name="KZN235" sheetId="16" r:id="rId16"/>
    <sheet name="KZN237" sheetId="17" r:id="rId17"/>
    <sheet name="KZN238" sheetId="18" r:id="rId18"/>
    <sheet name="DC23" sheetId="19" r:id="rId19"/>
    <sheet name="KZN241" sheetId="20" r:id="rId20"/>
    <sheet name="KZN242" sheetId="21" r:id="rId21"/>
    <sheet name="KZN244" sheetId="22" r:id="rId22"/>
    <sheet name="KZN245" sheetId="23" r:id="rId23"/>
    <sheet name="DC24" sheetId="24" r:id="rId24"/>
    <sheet name="KZN252" sheetId="25" r:id="rId25"/>
    <sheet name="KZN253" sheetId="26" r:id="rId26"/>
    <sheet name="KZN254" sheetId="27" r:id="rId27"/>
    <sheet name="DC25" sheetId="28" r:id="rId28"/>
    <sheet name="KZN261" sheetId="29" r:id="rId29"/>
    <sheet name="KZN262" sheetId="30" r:id="rId30"/>
    <sheet name="KZN263" sheetId="31" r:id="rId31"/>
    <sheet name="KZN265" sheetId="32" r:id="rId32"/>
    <sheet name="KZN266" sheetId="33" r:id="rId33"/>
    <sheet name="DC26" sheetId="34" r:id="rId34"/>
    <sheet name="KZN271" sheetId="35" r:id="rId35"/>
    <sheet name="KZN272" sheetId="36" r:id="rId36"/>
    <sheet name="KZN275" sheetId="37" r:id="rId37"/>
    <sheet name="KZN276" sheetId="38" r:id="rId38"/>
    <sheet name="DC27" sheetId="39" r:id="rId39"/>
    <sheet name="KZN281" sheetId="40" r:id="rId40"/>
    <sheet name="KZN282" sheetId="41" r:id="rId41"/>
    <sheet name="KZN284" sheetId="42" r:id="rId42"/>
    <sheet name="KZN285" sheetId="43" r:id="rId43"/>
    <sheet name="KZN286" sheetId="44" r:id="rId44"/>
    <sheet name="DC28" sheetId="45" r:id="rId45"/>
    <sheet name="KZN291" sheetId="46" r:id="rId46"/>
    <sheet name="KZN292" sheetId="47" r:id="rId47"/>
    <sheet name="KZN293" sheetId="48" r:id="rId48"/>
    <sheet name="KZN294" sheetId="49" r:id="rId49"/>
    <sheet name="DC29" sheetId="50" r:id="rId50"/>
    <sheet name="KZN433" sheetId="51" r:id="rId51"/>
    <sheet name="KZN434" sheetId="52" r:id="rId52"/>
    <sheet name="KZN435" sheetId="53" r:id="rId53"/>
    <sheet name="KZN436" sheetId="54" r:id="rId54"/>
    <sheet name="DC43" sheetId="55" r:id="rId55"/>
  </sheets>
  <definedNames>
    <definedName name="_xlnm.Print_Area" localSheetId="6">'DC21'!$A$1:$X$128</definedName>
    <definedName name="_xlnm.Print_Area" localSheetId="14">'DC22'!$A$1:$X$128</definedName>
    <definedName name="_xlnm.Print_Area" localSheetId="18">'DC23'!$A$1:$X$128</definedName>
    <definedName name="_xlnm.Print_Area" localSheetId="23">'DC24'!$A$1:$X$128</definedName>
    <definedName name="_xlnm.Print_Area" localSheetId="27">'DC25'!$A$1:$X$128</definedName>
    <definedName name="_xlnm.Print_Area" localSheetId="33">'DC26'!$A$1:$X$128</definedName>
    <definedName name="_xlnm.Print_Area" localSheetId="38">'DC27'!$A$1:$X$128</definedName>
    <definedName name="_xlnm.Print_Area" localSheetId="44">'DC28'!$A$1:$X$128</definedName>
    <definedName name="_xlnm.Print_Area" localSheetId="49">'DC29'!$A$1:$X$128</definedName>
    <definedName name="_xlnm.Print_Area" localSheetId="54">'DC43'!$A$1:$X$128</definedName>
    <definedName name="_xlnm.Print_Area" localSheetId="1">ETH!$A$1:$X$128</definedName>
    <definedName name="_xlnm.Print_Area" localSheetId="2">'KZN212'!$A$1:$X$128</definedName>
    <definedName name="_xlnm.Print_Area" localSheetId="3">'KZN213'!$A$1:$X$128</definedName>
    <definedName name="_xlnm.Print_Area" localSheetId="4">'KZN214'!$A$1:$X$128</definedName>
    <definedName name="_xlnm.Print_Area" localSheetId="5">'KZN216'!$A$1:$X$128</definedName>
    <definedName name="_xlnm.Print_Area" localSheetId="7">'KZN221'!$A$1:$X$128</definedName>
    <definedName name="_xlnm.Print_Area" localSheetId="8">'KZN222'!$A$1:$X$128</definedName>
    <definedName name="_xlnm.Print_Area" localSheetId="9">'KZN223'!$A$1:$X$128</definedName>
    <definedName name="_xlnm.Print_Area" localSheetId="10">'KZN224'!$A$1:$X$128</definedName>
    <definedName name="_xlnm.Print_Area" localSheetId="11">'KZN225'!$A$1:$X$128</definedName>
    <definedName name="_xlnm.Print_Area" localSheetId="12">'KZN226'!$A$1:$X$128</definedName>
    <definedName name="_xlnm.Print_Area" localSheetId="13">'KZN227'!$A$1:$X$128</definedName>
    <definedName name="_xlnm.Print_Area" localSheetId="15">'KZN235'!$A$1:$X$128</definedName>
    <definedName name="_xlnm.Print_Area" localSheetId="16">'KZN237'!$A$1:$X$128</definedName>
    <definedName name="_xlnm.Print_Area" localSheetId="17">'KZN238'!$A$1:$X$128</definedName>
    <definedName name="_xlnm.Print_Area" localSheetId="19">'KZN241'!$A$1:$X$128</definedName>
    <definedName name="_xlnm.Print_Area" localSheetId="20">'KZN242'!$A$1:$X$128</definedName>
    <definedName name="_xlnm.Print_Area" localSheetId="21">'KZN244'!$A$1:$X$128</definedName>
    <definedName name="_xlnm.Print_Area" localSheetId="22">'KZN245'!$A$1:$X$128</definedName>
    <definedName name="_xlnm.Print_Area" localSheetId="24">'KZN252'!$A$1:$X$128</definedName>
    <definedName name="_xlnm.Print_Area" localSheetId="25">'KZN253'!$A$1:$X$128</definedName>
    <definedName name="_xlnm.Print_Area" localSheetId="26">'KZN254'!$A$1:$X$128</definedName>
    <definedName name="_xlnm.Print_Area" localSheetId="28">'KZN261'!$A$1:$X$128</definedName>
    <definedName name="_xlnm.Print_Area" localSheetId="29">'KZN262'!$A$1:$X$128</definedName>
    <definedName name="_xlnm.Print_Area" localSheetId="30">'KZN263'!$A$1:$X$128</definedName>
    <definedName name="_xlnm.Print_Area" localSheetId="31">'KZN265'!$A$1:$X$128</definedName>
    <definedName name="_xlnm.Print_Area" localSheetId="32">'KZN266'!$A$1:$X$128</definedName>
    <definedName name="_xlnm.Print_Area" localSheetId="34">'KZN271'!$A$1:$X$128</definedName>
    <definedName name="_xlnm.Print_Area" localSheetId="35">'KZN272'!$A$1:$X$128</definedName>
    <definedName name="_xlnm.Print_Area" localSheetId="36">'KZN275'!$A$1:$X$128</definedName>
    <definedName name="_xlnm.Print_Area" localSheetId="37">'KZN276'!$A$1:$X$128</definedName>
    <definedName name="_xlnm.Print_Area" localSheetId="39">'KZN281'!$A$1:$X$128</definedName>
    <definedName name="_xlnm.Print_Area" localSheetId="40">'KZN282'!$A$1:$X$128</definedName>
    <definedName name="_xlnm.Print_Area" localSheetId="41">'KZN284'!$A$1:$X$128</definedName>
    <definedName name="_xlnm.Print_Area" localSheetId="42">'KZN285'!$A$1:$X$128</definedName>
    <definedName name="_xlnm.Print_Area" localSheetId="43">'KZN286'!$A$1:$X$128</definedName>
    <definedName name="_xlnm.Print_Area" localSheetId="45">'KZN291'!$A$1:$X$128</definedName>
    <definedName name="_xlnm.Print_Area" localSheetId="46">'KZN292'!$A$1:$X$128</definedName>
    <definedName name="_xlnm.Print_Area" localSheetId="47">'KZN293'!$A$1:$X$128</definedName>
    <definedName name="_xlnm.Print_Area" localSheetId="48">'KZN294'!$A$1:$X$128</definedName>
    <definedName name="_xlnm.Print_Area" localSheetId="50">'KZN433'!$A$1:$X$128</definedName>
    <definedName name="_xlnm.Print_Area" localSheetId="51">'KZN434'!$A$1:$X$128</definedName>
    <definedName name="_xlnm.Print_Area" localSheetId="52">'KZN435'!$A$1:$X$128</definedName>
    <definedName name="_xlnm.Print_Area" localSheetId="53">'KZN436'!$A$1:$X$128</definedName>
    <definedName name="_xlnm.Print_Area" localSheetId="0">Summary!$A$1:$X$128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7" i="2" l="1"/>
  <c r="N87" i="2"/>
  <c r="M87" i="2"/>
  <c r="L87" i="2"/>
  <c r="K87" i="2"/>
  <c r="J87" i="2"/>
  <c r="I87" i="2"/>
  <c r="H87" i="2"/>
  <c r="G87" i="2"/>
  <c r="F87" i="2"/>
  <c r="F115" i="2" s="1"/>
  <c r="D87" i="2"/>
  <c r="D115" i="2" s="1"/>
  <c r="C87" i="2"/>
  <c r="C115" i="2" s="1"/>
  <c r="B87" i="2"/>
  <c r="O87" i="3"/>
  <c r="O115" i="3" s="1"/>
  <c r="N87" i="3"/>
  <c r="N115" i="3" s="1"/>
  <c r="M87" i="3"/>
  <c r="L87" i="3"/>
  <c r="L115" i="3" s="1"/>
  <c r="R115" i="3" s="1"/>
  <c r="K87" i="3"/>
  <c r="J87" i="3"/>
  <c r="J115" i="3" s="1"/>
  <c r="I87" i="3"/>
  <c r="H87" i="3"/>
  <c r="G87" i="3"/>
  <c r="F87" i="3"/>
  <c r="D87" i="3"/>
  <c r="C87" i="3"/>
  <c r="B87" i="3"/>
  <c r="O87" i="4"/>
  <c r="N87" i="4"/>
  <c r="N114" i="4" s="1"/>
  <c r="M87" i="4"/>
  <c r="L87" i="4"/>
  <c r="K87" i="4"/>
  <c r="J87" i="4"/>
  <c r="I87" i="4"/>
  <c r="H87" i="4"/>
  <c r="G87" i="4"/>
  <c r="F87" i="4"/>
  <c r="D87" i="4"/>
  <c r="D115" i="4" s="1"/>
  <c r="C87" i="4"/>
  <c r="C115" i="4" s="1"/>
  <c r="B87" i="4"/>
  <c r="B115" i="4" s="1"/>
  <c r="O87" i="5"/>
  <c r="O115" i="5" s="1"/>
  <c r="N87" i="5"/>
  <c r="M87" i="5"/>
  <c r="M115" i="5" s="1"/>
  <c r="L87" i="5"/>
  <c r="K87" i="5"/>
  <c r="J87" i="5"/>
  <c r="I87" i="5"/>
  <c r="H87" i="5"/>
  <c r="G87" i="5"/>
  <c r="F87" i="5"/>
  <c r="D87" i="5"/>
  <c r="C87" i="5"/>
  <c r="B87" i="5"/>
  <c r="O87" i="6"/>
  <c r="N87" i="6"/>
  <c r="M87" i="6"/>
  <c r="L87" i="6"/>
  <c r="K87" i="6"/>
  <c r="J87" i="6"/>
  <c r="I87" i="6"/>
  <c r="I115" i="6" s="1"/>
  <c r="H87" i="6"/>
  <c r="H115" i="6" s="1"/>
  <c r="G87" i="6"/>
  <c r="G115" i="6" s="1"/>
  <c r="F87" i="6"/>
  <c r="D87" i="6"/>
  <c r="D115" i="6" s="1"/>
  <c r="C87" i="6"/>
  <c r="B87" i="6"/>
  <c r="B115" i="6" s="1"/>
  <c r="O87" i="7"/>
  <c r="N87" i="7"/>
  <c r="M87" i="7"/>
  <c r="L87" i="7"/>
  <c r="K87" i="7"/>
  <c r="J87" i="7"/>
  <c r="I87" i="7"/>
  <c r="H87" i="7"/>
  <c r="G87" i="7"/>
  <c r="F87" i="7"/>
  <c r="D87" i="7"/>
  <c r="C87" i="7"/>
  <c r="B87" i="7"/>
  <c r="O87" i="8"/>
  <c r="N87" i="8"/>
  <c r="M87" i="8"/>
  <c r="L87" i="8"/>
  <c r="K87" i="8"/>
  <c r="J87" i="8"/>
  <c r="J115" i="8" s="1"/>
  <c r="I87" i="8"/>
  <c r="I115" i="8" s="1"/>
  <c r="H87" i="8"/>
  <c r="H115" i="8" s="1"/>
  <c r="G87" i="8"/>
  <c r="F87" i="8"/>
  <c r="F115" i="8" s="1"/>
  <c r="D87" i="8"/>
  <c r="C87" i="8"/>
  <c r="B87" i="8"/>
  <c r="O87" i="9"/>
  <c r="O114" i="9" s="1"/>
  <c r="N87" i="9"/>
  <c r="N114" i="9" s="1"/>
  <c r="M87" i="9"/>
  <c r="L87" i="9"/>
  <c r="K87" i="9"/>
  <c r="J87" i="9"/>
  <c r="I87" i="9"/>
  <c r="H87" i="9"/>
  <c r="G87" i="9"/>
  <c r="F87" i="9"/>
  <c r="D87" i="9"/>
  <c r="C87" i="9"/>
  <c r="B87" i="9"/>
  <c r="O87" i="10"/>
  <c r="O115" i="10" s="1"/>
  <c r="N87" i="10"/>
  <c r="N115" i="10" s="1"/>
  <c r="M87" i="10"/>
  <c r="M115" i="10" s="1"/>
  <c r="S115" i="10" s="1"/>
  <c r="L87" i="10"/>
  <c r="K87" i="10"/>
  <c r="K115" i="10" s="1"/>
  <c r="J87" i="10"/>
  <c r="I87" i="10"/>
  <c r="H87" i="10"/>
  <c r="G87" i="10"/>
  <c r="F87" i="10"/>
  <c r="D87" i="10"/>
  <c r="C87" i="10"/>
  <c r="B87" i="10"/>
  <c r="O87" i="11"/>
  <c r="O114" i="11" s="1"/>
  <c r="N87" i="11"/>
  <c r="N114" i="11" s="1"/>
  <c r="M87" i="11"/>
  <c r="L87" i="11"/>
  <c r="K87" i="11"/>
  <c r="J87" i="11"/>
  <c r="I87" i="11"/>
  <c r="H87" i="11"/>
  <c r="H115" i="11" s="1"/>
  <c r="G87" i="11"/>
  <c r="F87" i="11"/>
  <c r="D87" i="11"/>
  <c r="C87" i="11"/>
  <c r="B87" i="11"/>
  <c r="B115" i="11" s="1"/>
  <c r="O87" i="12"/>
  <c r="N87" i="12"/>
  <c r="N115" i="12" s="1"/>
  <c r="M87" i="12"/>
  <c r="L87" i="12"/>
  <c r="K87" i="12"/>
  <c r="J87" i="12"/>
  <c r="J115" i="12" s="1"/>
  <c r="I87" i="12"/>
  <c r="H87" i="12"/>
  <c r="H115" i="12" s="1"/>
  <c r="G87" i="12"/>
  <c r="F87" i="12"/>
  <c r="D87" i="12"/>
  <c r="C87" i="12"/>
  <c r="B87" i="12"/>
  <c r="O87" i="13"/>
  <c r="O114" i="13" s="1"/>
  <c r="N87" i="13"/>
  <c r="M87" i="13"/>
  <c r="L87" i="13"/>
  <c r="K87" i="13"/>
  <c r="J87" i="13"/>
  <c r="I87" i="13"/>
  <c r="H87" i="13"/>
  <c r="G87" i="13"/>
  <c r="F87" i="13"/>
  <c r="F115" i="13" s="1"/>
  <c r="D87" i="13"/>
  <c r="D115" i="13" s="1"/>
  <c r="C87" i="13"/>
  <c r="B87" i="13"/>
  <c r="O87" i="14"/>
  <c r="N87" i="14"/>
  <c r="M87" i="14"/>
  <c r="L87" i="14"/>
  <c r="K87" i="14"/>
  <c r="J87" i="14"/>
  <c r="I87" i="14"/>
  <c r="H87" i="14"/>
  <c r="G87" i="14"/>
  <c r="F87" i="14"/>
  <c r="D87" i="14"/>
  <c r="C87" i="14"/>
  <c r="B87" i="14"/>
  <c r="B115" i="14" s="1"/>
  <c r="O87" i="15"/>
  <c r="N87" i="15"/>
  <c r="N115" i="15" s="1"/>
  <c r="M87" i="15"/>
  <c r="M115" i="15" s="1"/>
  <c r="S115" i="15" s="1"/>
  <c r="L87" i="15"/>
  <c r="L115" i="15" s="1"/>
  <c r="R115" i="15" s="1"/>
  <c r="K87" i="15"/>
  <c r="J87" i="15"/>
  <c r="J115" i="15" s="1"/>
  <c r="I87" i="15"/>
  <c r="H87" i="15"/>
  <c r="G87" i="15"/>
  <c r="F87" i="15"/>
  <c r="D87" i="15"/>
  <c r="C87" i="15"/>
  <c r="B87" i="15"/>
  <c r="O87" i="16"/>
  <c r="N87" i="16"/>
  <c r="N114" i="16" s="1"/>
  <c r="M87" i="16"/>
  <c r="L87" i="16"/>
  <c r="K87" i="16"/>
  <c r="J87" i="16"/>
  <c r="I87" i="16"/>
  <c r="H87" i="16"/>
  <c r="G87" i="16"/>
  <c r="G115" i="16" s="1"/>
  <c r="F87" i="16"/>
  <c r="F115" i="16" s="1"/>
  <c r="D87" i="16"/>
  <c r="D115" i="16" s="1"/>
  <c r="C87" i="16"/>
  <c r="B87" i="16"/>
  <c r="B115" i="16" s="1"/>
  <c r="O87" i="17"/>
  <c r="N87" i="17"/>
  <c r="N115" i="17" s="1"/>
  <c r="M87" i="17"/>
  <c r="L87" i="17"/>
  <c r="K87" i="17"/>
  <c r="J87" i="17"/>
  <c r="I87" i="17"/>
  <c r="H87" i="17"/>
  <c r="G87" i="17"/>
  <c r="F87" i="17"/>
  <c r="D87" i="17"/>
  <c r="C87" i="17"/>
  <c r="B87" i="17"/>
  <c r="O87" i="18"/>
  <c r="N87" i="18"/>
  <c r="M87" i="18"/>
  <c r="L87" i="18"/>
  <c r="L115" i="18" s="1"/>
  <c r="R115" i="18" s="1"/>
  <c r="K87" i="18"/>
  <c r="K115" i="18" s="1"/>
  <c r="J87" i="18"/>
  <c r="J115" i="18" s="1"/>
  <c r="I87" i="18"/>
  <c r="H87" i="18"/>
  <c r="H115" i="18" s="1"/>
  <c r="G87" i="18"/>
  <c r="F87" i="18"/>
  <c r="F115" i="18" s="1"/>
  <c r="D87" i="18"/>
  <c r="C87" i="18"/>
  <c r="B87" i="18"/>
  <c r="O87" i="19"/>
  <c r="N87" i="19"/>
  <c r="M87" i="19"/>
  <c r="L87" i="19"/>
  <c r="K87" i="19"/>
  <c r="J87" i="19"/>
  <c r="I87" i="19"/>
  <c r="H87" i="19"/>
  <c r="G87" i="19"/>
  <c r="F87" i="19"/>
  <c r="D87" i="19"/>
  <c r="C87" i="19"/>
  <c r="B87" i="19"/>
  <c r="O87" i="20"/>
  <c r="N87" i="20"/>
  <c r="M87" i="20"/>
  <c r="M115" i="20" s="1"/>
  <c r="S115" i="20" s="1"/>
  <c r="L87" i="20"/>
  <c r="L115" i="20" s="1"/>
  <c r="K87" i="20"/>
  <c r="K115" i="20" s="1"/>
  <c r="J87" i="20"/>
  <c r="I87" i="20"/>
  <c r="I115" i="20" s="1"/>
  <c r="H87" i="20"/>
  <c r="G87" i="20"/>
  <c r="F87" i="20"/>
  <c r="D87" i="20"/>
  <c r="C87" i="20"/>
  <c r="B87" i="20"/>
  <c r="O87" i="21"/>
  <c r="O114" i="21" s="1"/>
  <c r="N87" i="21"/>
  <c r="M87" i="21"/>
  <c r="L87" i="21"/>
  <c r="K87" i="21"/>
  <c r="J87" i="21"/>
  <c r="I87" i="21"/>
  <c r="H87" i="21"/>
  <c r="G87" i="21"/>
  <c r="F87" i="21"/>
  <c r="D87" i="21"/>
  <c r="C87" i="21"/>
  <c r="C115" i="21" s="1"/>
  <c r="B87" i="21"/>
  <c r="B115" i="21" s="1"/>
  <c r="O87" i="22"/>
  <c r="O115" i="22" s="1"/>
  <c r="N87" i="22"/>
  <c r="M87" i="22"/>
  <c r="M115" i="22" s="1"/>
  <c r="S115" i="22" s="1"/>
  <c r="L87" i="22"/>
  <c r="K87" i="22"/>
  <c r="J87" i="22"/>
  <c r="I87" i="22"/>
  <c r="H87" i="22"/>
  <c r="G87" i="22"/>
  <c r="F87" i="22"/>
  <c r="D87" i="22"/>
  <c r="C87" i="22"/>
  <c r="B87" i="22"/>
  <c r="O87" i="23"/>
  <c r="N87" i="23"/>
  <c r="M87" i="23"/>
  <c r="L87" i="23"/>
  <c r="K87" i="23"/>
  <c r="J87" i="23"/>
  <c r="I87" i="23"/>
  <c r="I115" i="23" s="1"/>
  <c r="H87" i="23"/>
  <c r="H115" i="23" s="1"/>
  <c r="G87" i="23"/>
  <c r="G115" i="23" s="1"/>
  <c r="F87" i="23"/>
  <c r="D87" i="23"/>
  <c r="D115" i="23" s="1"/>
  <c r="C87" i="23"/>
  <c r="B87" i="23"/>
  <c r="B115" i="23" s="1"/>
  <c r="O87" i="24"/>
  <c r="N87" i="24"/>
  <c r="M87" i="24"/>
  <c r="L87" i="24"/>
  <c r="K87" i="24"/>
  <c r="J87" i="24"/>
  <c r="I87" i="24"/>
  <c r="H87" i="24"/>
  <c r="G87" i="24"/>
  <c r="F87" i="24"/>
  <c r="D87" i="24"/>
  <c r="C87" i="24"/>
  <c r="B87" i="24"/>
  <c r="O87" i="25"/>
  <c r="O115" i="25" s="1"/>
  <c r="N87" i="25"/>
  <c r="N115" i="25" s="1"/>
  <c r="M87" i="25"/>
  <c r="L87" i="25"/>
  <c r="L115" i="25" s="1"/>
  <c r="R115" i="25" s="1"/>
  <c r="K87" i="25"/>
  <c r="J87" i="25"/>
  <c r="J115" i="25" s="1"/>
  <c r="I87" i="25"/>
  <c r="H87" i="25"/>
  <c r="G87" i="25"/>
  <c r="F87" i="25"/>
  <c r="D87" i="25"/>
  <c r="C87" i="25"/>
  <c r="B87" i="25"/>
  <c r="O87" i="26"/>
  <c r="N87" i="26"/>
  <c r="N114" i="26" s="1"/>
  <c r="M87" i="26"/>
  <c r="L87" i="26"/>
  <c r="K87" i="26"/>
  <c r="J87" i="26"/>
  <c r="I87" i="26"/>
  <c r="H87" i="26"/>
  <c r="G87" i="26"/>
  <c r="F87" i="26"/>
  <c r="D87" i="26"/>
  <c r="D115" i="26" s="1"/>
  <c r="C87" i="26"/>
  <c r="C115" i="26" s="1"/>
  <c r="B87" i="26"/>
  <c r="B115" i="26" s="1"/>
  <c r="O87" i="27"/>
  <c r="O115" i="27" s="1"/>
  <c r="N87" i="27"/>
  <c r="M87" i="27"/>
  <c r="M115" i="27" s="1"/>
  <c r="S115" i="27" s="1"/>
  <c r="L87" i="27"/>
  <c r="K87" i="27"/>
  <c r="K115" i="27" s="1"/>
  <c r="J87" i="27"/>
  <c r="I87" i="27"/>
  <c r="H87" i="27"/>
  <c r="G87" i="27"/>
  <c r="F87" i="27"/>
  <c r="D87" i="27"/>
  <c r="C87" i="27"/>
  <c r="B87" i="27"/>
  <c r="O87" i="28"/>
  <c r="N87" i="28"/>
  <c r="M87" i="28"/>
  <c r="L87" i="28"/>
  <c r="L115" i="28" s="1"/>
  <c r="K87" i="28"/>
  <c r="K115" i="28" s="1"/>
  <c r="J87" i="28"/>
  <c r="J115" i="28" s="1"/>
  <c r="I87" i="28"/>
  <c r="H87" i="28"/>
  <c r="H115" i="28" s="1"/>
  <c r="G87" i="28"/>
  <c r="F87" i="28"/>
  <c r="F115" i="28" s="1"/>
  <c r="D87" i="28"/>
  <c r="C87" i="28"/>
  <c r="B87" i="28"/>
  <c r="O87" i="29"/>
  <c r="O114" i="29" s="1"/>
  <c r="N87" i="29"/>
  <c r="M87" i="29"/>
  <c r="L87" i="29"/>
  <c r="K87" i="29"/>
  <c r="J87" i="29"/>
  <c r="I87" i="29"/>
  <c r="H87" i="29"/>
  <c r="G87" i="29"/>
  <c r="F87" i="29"/>
  <c r="D87" i="29"/>
  <c r="C87" i="29"/>
  <c r="B87" i="29"/>
  <c r="B115" i="29" s="1"/>
  <c r="O87" i="30"/>
  <c r="N87" i="30"/>
  <c r="N115" i="30" s="1"/>
  <c r="M87" i="30"/>
  <c r="M115" i="30" s="1"/>
  <c r="S115" i="30" s="1"/>
  <c r="L87" i="30"/>
  <c r="L115" i="30" s="1"/>
  <c r="R115" i="30" s="1"/>
  <c r="K87" i="30"/>
  <c r="J87" i="30"/>
  <c r="J115" i="30" s="1"/>
  <c r="I87" i="30"/>
  <c r="H87" i="30"/>
  <c r="H115" i="30" s="1"/>
  <c r="G87" i="30"/>
  <c r="F87" i="30"/>
  <c r="D87" i="30"/>
  <c r="C87" i="30"/>
  <c r="B87" i="30"/>
  <c r="O87" i="31"/>
  <c r="O114" i="31" s="1"/>
  <c r="N87" i="31"/>
  <c r="N114" i="31" s="1"/>
  <c r="M87" i="31"/>
  <c r="L87" i="31"/>
  <c r="K87" i="31"/>
  <c r="J87" i="31"/>
  <c r="I87" i="31"/>
  <c r="H87" i="31"/>
  <c r="G87" i="31"/>
  <c r="F87" i="31"/>
  <c r="D87" i="31"/>
  <c r="C87" i="31"/>
  <c r="B87" i="31"/>
  <c r="O87" i="32"/>
  <c r="N87" i="32"/>
  <c r="N115" i="32" s="1"/>
  <c r="M87" i="32"/>
  <c r="M115" i="32" s="1"/>
  <c r="S115" i="32" s="1"/>
  <c r="L87" i="32"/>
  <c r="L115" i="32" s="1"/>
  <c r="R115" i="32" s="1"/>
  <c r="K87" i="32"/>
  <c r="J87" i="32"/>
  <c r="J115" i="32" s="1"/>
  <c r="I87" i="32"/>
  <c r="H87" i="32"/>
  <c r="G87" i="32"/>
  <c r="F87" i="32"/>
  <c r="D87" i="32"/>
  <c r="C87" i="32"/>
  <c r="B87" i="32"/>
  <c r="O87" i="33"/>
  <c r="O114" i="33" s="1"/>
  <c r="N87" i="33"/>
  <c r="N114" i="33" s="1"/>
  <c r="M87" i="33"/>
  <c r="L87" i="33"/>
  <c r="K87" i="33"/>
  <c r="J87" i="33"/>
  <c r="I87" i="33"/>
  <c r="H87" i="33"/>
  <c r="G87" i="33"/>
  <c r="F87" i="33"/>
  <c r="D87" i="33"/>
  <c r="C87" i="33"/>
  <c r="B87" i="33"/>
  <c r="O87" i="34"/>
  <c r="N87" i="34"/>
  <c r="M87" i="34"/>
  <c r="L87" i="34"/>
  <c r="K87" i="34"/>
  <c r="J87" i="34"/>
  <c r="J115" i="34" s="1"/>
  <c r="I87" i="34"/>
  <c r="I115" i="34" s="1"/>
  <c r="H87" i="34"/>
  <c r="G87" i="34"/>
  <c r="F87" i="34"/>
  <c r="D87" i="34"/>
  <c r="D115" i="34" s="1"/>
  <c r="C87" i="34"/>
  <c r="B87" i="34"/>
  <c r="O87" i="35"/>
  <c r="N87" i="35"/>
  <c r="M87" i="35"/>
  <c r="L87" i="35"/>
  <c r="K87" i="35"/>
  <c r="J87" i="35"/>
  <c r="I87" i="35"/>
  <c r="H87" i="35"/>
  <c r="G87" i="35"/>
  <c r="F87" i="35"/>
  <c r="D87" i="35"/>
  <c r="C87" i="35"/>
  <c r="B87" i="35"/>
  <c r="O87" i="36"/>
  <c r="N87" i="36"/>
  <c r="M87" i="36"/>
  <c r="L87" i="36"/>
  <c r="L115" i="36" s="1"/>
  <c r="R115" i="36" s="1"/>
  <c r="K87" i="36"/>
  <c r="J87" i="36"/>
  <c r="J115" i="36" s="1"/>
  <c r="I87" i="36"/>
  <c r="H87" i="36"/>
  <c r="H115" i="36" s="1"/>
  <c r="G87" i="36"/>
  <c r="F87" i="36"/>
  <c r="F115" i="36" s="1"/>
  <c r="D87" i="36"/>
  <c r="C87" i="36"/>
  <c r="B87" i="36"/>
  <c r="O87" i="37"/>
  <c r="O114" i="37" s="1"/>
  <c r="N87" i="37"/>
  <c r="M87" i="37"/>
  <c r="L87" i="37"/>
  <c r="K87" i="37"/>
  <c r="J87" i="37"/>
  <c r="I87" i="37"/>
  <c r="H87" i="37"/>
  <c r="G87" i="37"/>
  <c r="F87" i="37"/>
  <c r="D87" i="37"/>
  <c r="C87" i="37"/>
  <c r="C115" i="37" s="1"/>
  <c r="B87" i="37"/>
  <c r="B115" i="37" s="1"/>
  <c r="O87" i="38"/>
  <c r="N87" i="38"/>
  <c r="M87" i="38"/>
  <c r="M115" i="38" s="1"/>
  <c r="S115" i="38" s="1"/>
  <c r="L87" i="38"/>
  <c r="L115" i="38" s="1"/>
  <c r="R115" i="38" s="1"/>
  <c r="K87" i="38"/>
  <c r="K115" i="38" s="1"/>
  <c r="J87" i="38"/>
  <c r="I87" i="38"/>
  <c r="I115" i="38" s="1"/>
  <c r="H87" i="38"/>
  <c r="G87" i="38"/>
  <c r="G115" i="38" s="1"/>
  <c r="F87" i="38"/>
  <c r="D87" i="38"/>
  <c r="C87" i="38"/>
  <c r="B87" i="38"/>
  <c r="O87" i="39"/>
  <c r="N87" i="39"/>
  <c r="N114" i="39" s="1"/>
  <c r="M87" i="39"/>
  <c r="L87" i="39"/>
  <c r="K87" i="39"/>
  <c r="J87" i="39"/>
  <c r="I87" i="39"/>
  <c r="H87" i="39"/>
  <c r="G87" i="39"/>
  <c r="G115" i="39" s="1"/>
  <c r="F87" i="39"/>
  <c r="D87" i="39"/>
  <c r="D115" i="39" s="1"/>
  <c r="C87" i="39"/>
  <c r="C115" i="39" s="1"/>
  <c r="B87" i="39"/>
  <c r="B115" i="39" s="1"/>
  <c r="O87" i="40"/>
  <c r="N87" i="40"/>
  <c r="N115" i="40" s="1"/>
  <c r="M87" i="40"/>
  <c r="L87" i="40"/>
  <c r="L115" i="40" s="1"/>
  <c r="R115" i="40" s="1"/>
  <c r="K87" i="40"/>
  <c r="J87" i="40"/>
  <c r="I87" i="40"/>
  <c r="H87" i="40"/>
  <c r="G87" i="40"/>
  <c r="F87" i="40"/>
  <c r="D87" i="40"/>
  <c r="C87" i="40"/>
  <c r="B87" i="40"/>
  <c r="O87" i="41"/>
  <c r="N87" i="41"/>
  <c r="M87" i="41"/>
  <c r="L87" i="41"/>
  <c r="K87" i="41"/>
  <c r="K115" i="41" s="1"/>
  <c r="J87" i="41"/>
  <c r="I87" i="41"/>
  <c r="I115" i="41" s="1"/>
  <c r="H87" i="41"/>
  <c r="H115" i="41" s="1"/>
  <c r="G87" i="41"/>
  <c r="F87" i="41"/>
  <c r="F115" i="41" s="1"/>
  <c r="D87" i="41"/>
  <c r="C87" i="41"/>
  <c r="C115" i="41" s="1"/>
  <c r="B87" i="41"/>
  <c r="O87" i="42"/>
  <c r="N87" i="42"/>
  <c r="N114" i="42" s="1"/>
  <c r="M87" i="42"/>
  <c r="L87" i="42"/>
  <c r="K87" i="42"/>
  <c r="J87" i="42"/>
  <c r="I87" i="42"/>
  <c r="H87" i="42"/>
  <c r="G87" i="42"/>
  <c r="F87" i="42"/>
  <c r="D87" i="42"/>
  <c r="C87" i="42"/>
  <c r="B87" i="42"/>
  <c r="O87" i="43"/>
  <c r="O114" i="43" s="1"/>
  <c r="N87" i="43"/>
  <c r="M87" i="43"/>
  <c r="M115" i="43" s="1"/>
  <c r="S115" i="43" s="1"/>
  <c r="L87" i="43"/>
  <c r="L115" i="43" s="1"/>
  <c r="R115" i="43" s="1"/>
  <c r="K87" i="43"/>
  <c r="K115" i="43" s="1"/>
  <c r="J87" i="43"/>
  <c r="I87" i="43"/>
  <c r="I115" i="43" s="1"/>
  <c r="H87" i="43"/>
  <c r="G87" i="43"/>
  <c r="G115" i="43" s="1"/>
  <c r="F87" i="43"/>
  <c r="D87" i="43"/>
  <c r="C87" i="43"/>
  <c r="B87" i="43"/>
  <c r="O87" i="44"/>
  <c r="N87" i="44"/>
  <c r="N114" i="44" s="1"/>
  <c r="M87" i="44"/>
  <c r="L87" i="44"/>
  <c r="K87" i="44"/>
  <c r="J87" i="44"/>
  <c r="I87" i="44"/>
  <c r="H87" i="44"/>
  <c r="G87" i="44"/>
  <c r="F87" i="44"/>
  <c r="F115" i="44" s="1"/>
  <c r="D87" i="44"/>
  <c r="C87" i="44"/>
  <c r="C115" i="44" s="1"/>
  <c r="B87" i="44"/>
  <c r="B115" i="44" s="1"/>
  <c r="O87" i="45"/>
  <c r="O115" i="45" s="1"/>
  <c r="N87" i="45"/>
  <c r="M87" i="45"/>
  <c r="M115" i="45" s="1"/>
  <c r="S115" i="45" s="1"/>
  <c r="L87" i="45"/>
  <c r="K87" i="45"/>
  <c r="K115" i="45" s="1"/>
  <c r="J87" i="45"/>
  <c r="I87" i="45"/>
  <c r="H87" i="45"/>
  <c r="G87" i="45"/>
  <c r="F87" i="45"/>
  <c r="D87" i="45"/>
  <c r="C87" i="45"/>
  <c r="B87" i="45"/>
  <c r="B115" i="45" s="1"/>
  <c r="O87" i="46"/>
  <c r="N87" i="46"/>
  <c r="M87" i="46"/>
  <c r="L87" i="46"/>
  <c r="K87" i="46"/>
  <c r="J87" i="46"/>
  <c r="J115" i="46" s="1"/>
  <c r="I87" i="46"/>
  <c r="H87" i="46"/>
  <c r="G87" i="46"/>
  <c r="F87" i="46"/>
  <c r="F115" i="46" s="1"/>
  <c r="D87" i="46"/>
  <c r="D115" i="46" s="1"/>
  <c r="C87" i="46"/>
  <c r="C115" i="46" s="1"/>
  <c r="B87" i="46"/>
  <c r="O87" i="47"/>
  <c r="O115" i="47" s="1"/>
  <c r="N87" i="47"/>
  <c r="N115" i="47" s="1"/>
  <c r="M87" i="47"/>
  <c r="L87" i="47"/>
  <c r="L115" i="47" s="1"/>
  <c r="R115" i="47" s="1"/>
  <c r="K87" i="47"/>
  <c r="J87" i="47"/>
  <c r="J115" i="47" s="1"/>
  <c r="I87" i="47"/>
  <c r="H87" i="47"/>
  <c r="H115" i="47" s="1"/>
  <c r="G87" i="47"/>
  <c r="F87" i="47"/>
  <c r="D87" i="47"/>
  <c r="C87" i="47"/>
  <c r="B87" i="47"/>
  <c r="O87" i="48"/>
  <c r="N87" i="48"/>
  <c r="M87" i="48"/>
  <c r="L87" i="48"/>
  <c r="K87" i="48"/>
  <c r="J87" i="48"/>
  <c r="I87" i="48"/>
  <c r="I115" i="48" s="1"/>
  <c r="H87" i="48"/>
  <c r="H115" i="48" s="1"/>
  <c r="G87" i="48"/>
  <c r="G115" i="48" s="1"/>
  <c r="F87" i="48"/>
  <c r="D87" i="48"/>
  <c r="D115" i="48" s="1"/>
  <c r="C87" i="48"/>
  <c r="B87" i="48"/>
  <c r="B115" i="48" s="1"/>
  <c r="O87" i="49"/>
  <c r="N87" i="49"/>
  <c r="N114" i="49" s="1"/>
  <c r="M87" i="49"/>
  <c r="L87" i="49"/>
  <c r="K87" i="49"/>
  <c r="K115" i="49" s="1"/>
  <c r="J87" i="49"/>
  <c r="I87" i="49"/>
  <c r="H87" i="49"/>
  <c r="G87" i="49"/>
  <c r="F87" i="49"/>
  <c r="D87" i="49"/>
  <c r="C87" i="49"/>
  <c r="B87" i="49"/>
  <c r="O87" i="50"/>
  <c r="O115" i="50" s="1"/>
  <c r="N87" i="50"/>
  <c r="N115" i="50" s="1"/>
  <c r="M87" i="50"/>
  <c r="M115" i="50" s="1"/>
  <c r="L87" i="50"/>
  <c r="K87" i="50"/>
  <c r="K115" i="50" s="1"/>
  <c r="J87" i="50"/>
  <c r="I87" i="50"/>
  <c r="I115" i="50" s="1"/>
  <c r="H87" i="50"/>
  <c r="G87" i="50"/>
  <c r="F87" i="50"/>
  <c r="D87" i="50"/>
  <c r="C87" i="50"/>
  <c r="B87" i="50"/>
  <c r="O87" i="51"/>
  <c r="N87" i="51"/>
  <c r="M87" i="51"/>
  <c r="L87" i="51"/>
  <c r="K87" i="51"/>
  <c r="J87" i="51"/>
  <c r="I87" i="51"/>
  <c r="I115" i="51" s="1"/>
  <c r="H87" i="51"/>
  <c r="G87" i="51"/>
  <c r="G115" i="51" s="1"/>
  <c r="F87" i="51"/>
  <c r="F115" i="51" s="1"/>
  <c r="D87" i="51"/>
  <c r="D115" i="51" s="1"/>
  <c r="C87" i="51"/>
  <c r="B87" i="51"/>
  <c r="B115" i="51" s="1"/>
  <c r="O87" i="52"/>
  <c r="O115" i="52" s="1"/>
  <c r="N87" i="52"/>
  <c r="M87" i="52"/>
  <c r="M115" i="52" s="1"/>
  <c r="S115" i="52" s="1"/>
  <c r="L87" i="52"/>
  <c r="K87" i="52"/>
  <c r="J87" i="52"/>
  <c r="I87" i="52"/>
  <c r="H87" i="52"/>
  <c r="G87" i="52"/>
  <c r="F87" i="52"/>
  <c r="F115" i="52" s="1"/>
  <c r="D87" i="52"/>
  <c r="C87" i="52"/>
  <c r="B87" i="52"/>
  <c r="O87" i="53"/>
  <c r="N87" i="53"/>
  <c r="M87" i="53"/>
  <c r="M115" i="53" s="1"/>
  <c r="S115" i="53" s="1"/>
  <c r="L87" i="53"/>
  <c r="K87" i="53"/>
  <c r="K115" i="53" s="1"/>
  <c r="J87" i="53"/>
  <c r="J115" i="53" s="1"/>
  <c r="I87" i="53"/>
  <c r="I115" i="53" s="1"/>
  <c r="H87" i="53"/>
  <c r="H115" i="53" s="1"/>
  <c r="G87" i="53"/>
  <c r="F87" i="53"/>
  <c r="F115" i="53" s="1"/>
  <c r="D87" i="53"/>
  <c r="C87" i="53"/>
  <c r="B87" i="53"/>
  <c r="O87" i="54"/>
  <c r="O114" i="54" s="1"/>
  <c r="N87" i="54"/>
  <c r="M87" i="54"/>
  <c r="L87" i="54"/>
  <c r="K87" i="54"/>
  <c r="J87" i="54"/>
  <c r="I87" i="54"/>
  <c r="H87" i="54"/>
  <c r="G87" i="54"/>
  <c r="F87" i="54"/>
  <c r="D87" i="54"/>
  <c r="C87" i="54"/>
  <c r="C115" i="54" s="1"/>
  <c r="B87" i="54"/>
  <c r="O87" i="55"/>
  <c r="O115" i="55" s="1"/>
  <c r="N87" i="55"/>
  <c r="M87" i="55"/>
  <c r="L87" i="55"/>
  <c r="K87" i="55"/>
  <c r="J87" i="55"/>
  <c r="I87" i="55"/>
  <c r="H87" i="55"/>
  <c r="G87" i="55"/>
  <c r="F87" i="55"/>
  <c r="D87" i="55"/>
  <c r="C87" i="55"/>
  <c r="B87" i="55"/>
  <c r="O87" i="1"/>
  <c r="O114" i="1" s="1"/>
  <c r="N87" i="1"/>
  <c r="N114" i="1" s="1"/>
  <c r="M87" i="1"/>
  <c r="L87" i="1"/>
  <c r="K87" i="1"/>
  <c r="J87" i="1"/>
  <c r="J115" i="1" s="1"/>
  <c r="I87" i="1"/>
  <c r="H87" i="1"/>
  <c r="H115" i="1" s="1"/>
  <c r="G87" i="1"/>
  <c r="F87" i="1"/>
  <c r="F115" i="1" s="1"/>
  <c r="D87" i="1"/>
  <c r="D115" i="1" s="1"/>
  <c r="C87" i="1"/>
  <c r="C115" i="1" s="1"/>
  <c r="B87" i="1"/>
  <c r="S115" i="2"/>
  <c r="R115" i="2"/>
  <c r="O115" i="2"/>
  <c r="N115" i="2"/>
  <c r="M115" i="2"/>
  <c r="L115" i="2"/>
  <c r="K115" i="2"/>
  <c r="J115" i="2"/>
  <c r="I115" i="2"/>
  <c r="H115" i="2"/>
  <c r="G115" i="2"/>
  <c r="B115" i="2"/>
  <c r="O114" i="2"/>
  <c r="N114" i="2"/>
  <c r="U113" i="2"/>
  <c r="T113" i="2"/>
  <c r="S113" i="2"/>
  <c r="R113" i="2"/>
  <c r="S112" i="2"/>
  <c r="R112" i="2"/>
  <c r="E112" i="2"/>
  <c r="U112" i="2" s="1"/>
  <c r="S111" i="2"/>
  <c r="R111" i="2"/>
  <c r="E111" i="2"/>
  <c r="U111" i="2" s="1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U107" i="2" s="1"/>
  <c r="S106" i="2"/>
  <c r="R106" i="2"/>
  <c r="E106" i="2"/>
  <c r="S105" i="2"/>
  <c r="R105" i="2"/>
  <c r="E105" i="2"/>
  <c r="T105" i="2" s="1"/>
  <c r="S104" i="2"/>
  <c r="R104" i="2"/>
  <c r="E104" i="2"/>
  <c r="T104" i="2" s="1"/>
  <c r="S103" i="2"/>
  <c r="R103" i="2"/>
  <c r="E103" i="2"/>
  <c r="U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U100" i="2" s="1"/>
  <c r="S99" i="2"/>
  <c r="R99" i="2"/>
  <c r="E99" i="2"/>
  <c r="U99" i="2" s="1"/>
  <c r="S98" i="2"/>
  <c r="R98" i="2"/>
  <c r="E98" i="2"/>
  <c r="U98" i="2" s="1"/>
  <c r="M97" i="2"/>
  <c r="S97" i="2" s="1"/>
  <c r="L97" i="2"/>
  <c r="R97" i="2" s="1"/>
  <c r="K97" i="2"/>
  <c r="K114" i="2" s="1"/>
  <c r="J97" i="2"/>
  <c r="J114" i="2" s="1"/>
  <c r="I97" i="2"/>
  <c r="I114" i="2" s="1"/>
  <c r="H97" i="2"/>
  <c r="H114" i="2" s="1"/>
  <c r="G97" i="2"/>
  <c r="G114" i="2" s="1"/>
  <c r="F97" i="2"/>
  <c r="F114" i="2" s="1"/>
  <c r="D97" i="2"/>
  <c r="D114" i="2" s="1"/>
  <c r="C97" i="2"/>
  <c r="C114" i="2" s="1"/>
  <c r="B97" i="2"/>
  <c r="M115" i="3"/>
  <c r="S115" i="3" s="1"/>
  <c r="K115" i="3"/>
  <c r="I115" i="3"/>
  <c r="H115" i="3"/>
  <c r="G115" i="3"/>
  <c r="F115" i="3"/>
  <c r="D115" i="3"/>
  <c r="C115" i="3"/>
  <c r="B115" i="3"/>
  <c r="O114" i="3"/>
  <c r="N114" i="3"/>
  <c r="U113" i="3"/>
  <c r="T113" i="3"/>
  <c r="S113" i="3"/>
  <c r="R113" i="3"/>
  <c r="S112" i="3"/>
  <c r="R112" i="3"/>
  <c r="E112" i="3"/>
  <c r="U112" i="3" s="1"/>
  <c r="S111" i="3"/>
  <c r="R111" i="3"/>
  <c r="E111" i="3"/>
  <c r="U111" i="3" s="1"/>
  <c r="S110" i="3"/>
  <c r="R110" i="3"/>
  <c r="E110" i="3"/>
  <c r="U110" i="3" s="1"/>
  <c r="S109" i="3"/>
  <c r="R109" i="3"/>
  <c r="E109" i="3"/>
  <c r="U109" i="3" s="1"/>
  <c r="S108" i="3"/>
  <c r="R108" i="3"/>
  <c r="E108" i="3"/>
  <c r="T108" i="3" s="1"/>
  <c r="S107" i="3"/>
  <c r="R107" i="3"/>
  <c r="E107" i="3"/>
  <c r="T107" i="3" s="1"/>
  <c r="S106" i="3"/>
  <c r="R106" i="3"/>
  <c r="E106" i="3"/>
  <c r="U106" i="3" s="1"/>
  <c r="S105" i="3"/>
  <c r="R105" i="3"/>
  <c r="E105" i="3"/>
  <c r="T105" i="3" s="1"/>
  <c r="S104" i="3"/>
  <c r="R104" i="3"/>
  <c r="E104" i="3"/>
  <c r="T104" i="3" s="1"/>
  <c r="S103" i="3"/>
  <c r="R103" i="3"/>
  <c r="E103" i="3"/>
  <c r="U103" i="3" s="1"/>
  <c r="S102" i="3"/>
  <c r="R102" i="3"/>
  <c r="E102" i="3"/>
  <c r="U102" i="3" s="1"/>
  <c r="S101" i="3"/>
  <c r="R101" i="3"/>
  <c r="E101" i="3"/>
  <c r="U101" i="3" s="1"/>
  <c r="S100" i="3"/>
  <c r="R100" i="3"/>
  <c r="E100" i="3"/>
  <c r="T100" i="3" s="1"/>
  <c r="S99" i="3"/>
  <c r="R99" i="3"/>
  <c r="E99" i="3"/>
  <c r="T99" i="3" s="1"/>
  <c r="S98" i="3"/>
  <c r="R98" i="3"/>
  <c r="E98" i="3"/>
  <c r="U98" i="3" s="1"/>
  <c r="M97" i="3"/>
  <c r="S97" i="3" s="1"/>
  <c r="L97" i="3"/>
  <c r="R97" i="3" s="1"/>
  <c r="K97" i="3"/>
  <c r="K114" i="3" s="1"/>
  <c r="J97" i="3"/>
  <c r="I97" i="3"/>
  <c r="I114" i="3" s="1"/>
  <c r="H97" i="3"/>
  <c r="G97" i="3"/>
  <c r="G114" i="3" s="1"/>
  <c r="F97" i="3"/>
  <c r="F114" i="3" s="1"/>
  <c r="D97" i="3"/>
  <c r="D114" i="3" s="1"/>
  <c r="C97" i="3"/>
  <c r="C114" i="3" s="1"/>
  <c r="B97" i="3"/>
  <c r="B114" i="3" s="1"/>
  <c r="O115" i="4"/>
  <c r="N115" i="4"/>
  <c r="M115" i="4"/>
  <c r="S115" i="4" s="1"/>
  <c r="L115" i="4"/>
  <c r="R115" i="4" s="1"/>
  <c r="K115" i="4"/>
  <c r="J115" i="4"/>
  <c r="I115" i="4"/>
  <c r="H115" i="4"/>
  <c r="G115" i="4"/>
  <c r="F115" i="4"/>
  <c r="O114" i="4"/>
  <c r="U113" i="4"/>
  <c r="T113" i="4"/>
  <c r="S113" i="4"/>
  <c r="R113" i="4"/>
  <c r="S112" i="4"/>
  <c r="R112" i="4"/>
  <c r="E112" i="4"/>
  <c r="U112" i="4" s="1"/>
  <c r="S111" i="4"/>
  <c r="R111" i="4"/>
  <c r="E111" i="4"/>
  <c r="T111" i="4" s="1"/>
  <c r="U110" i="4"/>
  <c r="S110" i="4"/>
  <c r="R110" i="4"/>
  <c r="E110" i="4"/>
  <c r="T110" i="4" s="1"/>
  <c r="S109" i="4"/>
  <c r="R109" i="4"/>
  <c r="E109" i="4"/>
  <c r="T109" i="4" s="1"/>
  <c r="S108" i="4"/>
  <c r="R108" i="4"/>
  <c r="E108" i="4"/>
  <c r="S107" i="4"/>
  <c r="R107" i="4"/>
  <c r="E107" i="4"/>
  <c r="U107" i="4" s="1"/>
  <c r="T106" i="4"/>
  <c r="S106" i="4"/>
  <c r="R106" i="4"/>
  <c r="E106" i="4"/>
  <c r="U106" i="4" s="1"/>
  <c r="S105" i="4"/>
  <c r="R105" i="4"/>
  <c r="E105" i="4"/>
  <c r="U105" i="4" s="1"/>
  <c r="S104" i="4"/>
  <c r="R104" i="4"/>
  <c r="E104" i="4"/>
  <c r="S103" i="4"/>
  <c r="R103" i="4"/>
  <c r="E103" i="4"/>
  <c r="T103" i="4" s="1"/>
  <c r="S102" i="4"/>
  <c r="R102" i="4"/>
  <c r="E102" i="4"/>
  <c r="T102" i="4" s="1"/>
  <c r="S101" i="4"/>
  <c r="R101" i="4"/>
  <c r="E101" i="4"/>
  <c r="T101" i="4" s="1"/>
  <c r="S100" i="4"/>
  <c r="R100" i="4"/>
  <c r="E100" i="4"/>
  <c r="T100" i="4" s="1"/>
  <c r="S99" i="4"/>
  <c r="R99" i="4"/>
  <c r="E99" i="4"/>
  <c r="U99" i="4" s="1"/>
  <c r="S98" i="4"/>
  <c r="R98" i="4"/>
  <c r="E98" i="4"/>
  <c r="U98" i="4" s="1"/>
  <c r="M97" i="4"/>
  <c r="M114" i="4" s="1"/>
  <c r="S114" i="4" s="1"/>
  <c r="L97" i="4"/>
  <c r="R97" i="4" s="1"/>
  <c r="K97" i="4"/>
  <c r="K114" i="4" s="1"/>
  <c r="J97" i="4"/>
  <c r="J114" i="4" s="1"/>
  <c r="I97" i="4"/>
  <c r="I114" i="4" s="1"/>
  <c r="H97" i="4"/>
  <c r="H114" i="4" s="1"/>
  <c r="G97" i="4"/>
  <c r="G114" i="4" s="1"/>
  <c r="F97" i="4"/>
  <c r="F114" i="4" s="1"/>
  <c r="D97" i="4"/>
  <c r="C97" i="4"/>
  <c r="B97" i="4"/>
  <c r="S115" i="5"/>
  <c r="N115" i="5"/>
  <c r="L115" i="5"/>
  <c r="R115" i="5" s="1"/>
  <c r="K115" i="5"/>
  <c r="J115" i="5"/>
  <c r="I115" i="5"/>
  <c r="H115" i="5"/>
  <c r="G115" i="5"/>
  <c r="F115" i="5"/>
  <c r="D115" i="5"/>
  <c r="C115" i="5"/>
  <c r="B115" i="5"/>
  <c r="O114" i="5"/>
  <c r="N114" i="5"/>
  <c r="U113" i="5"/>
  <c r="T113" i="5"/>
  <c r="S113" i="5"/>
  <c r="R113" i="5"/>
  <c r="S112" i="5"/>
  <c r="R112" i="5"/>
  <c r="E112" i="5"/>
  <c r="U111" i="5"/>
  <c r="S111" i="5"/>
  <c r="R111" i="5"/>
  <c r="E111" i="5"/>
  <c r="T111" i="5" s="1"/>
  <c r="S110" i="5"/>
  <c r="R110" i="5"/>
  <c r="E110" i="5"/>
  <c r="T110" i="5" s="1"/>
  <c r="S109" i="5"/>
  <c r="R109" i="5"/>
  <c r="E109" i="5"/>
  <c r="U109" i="5" s="1"/>
  <c r="S108" i="5"/>
  <c r="R108" i="5"/>
  <c r="E108" i="5"/>
  <c r="U108" i="5" s="1"/>
  <c r="S107" i="5"/>
  <c r="R107" i="5"/>
  <c r="E107" i="5"/>
  <c r="U107" i="5" s="1"/>
  <c r="S106" i="5"/>
  <c r="R106" i="5"/>
  <c r="E106" i="5"/>
  <c r="T106" i="5" s="1"/>
  <c r="S105" i="5"/>
  <c r="R105" i="5"/>
  <c r="E105" i="5"/>
  <c r="T105" i="5" s="1"/>
  <c r="S104" i="5"/>
  <c r="R104" i="5"/>
  <c r="E104" i="5"/>
  <c r="S103" i="5"/>
  <c r="R103" i="5"/>
  <c r="E103" i="5"/>
  <c r="T103" i="5" s="1"/>
  <c r="S102" i="5"/>
  <c r="R102" i="5"/>
  <c r="E102" i="5"/>
  <c r="T102" i="5" s="1"/>
  <c r="S101" i="5"/>
  <c r="R101" i="5"/>
  <c r="E101" i="5"/>
  <c r="U101" i="5" s="1"/>
  <c r="S100" i="5"/>
  <c r="R100" i="5"/>
  <c r="E100" i="5"/>
  <c r="U100" i="5" s="1"/>
  <c r="S99" i="5"/>
  <c r="R99" i="5"/>
  <c r="E99" i="5"/>
  <c r="U99" i="5" s="1"/>
  <c r="S98" i="5"/>
  <c r="R98" i="5"/>
  <c r="E98" i="5"/>
  <c r="T98" i="5" s="1"/>
  <c r="M97" i="5"/>
  <c r="M114" i="5" s="1"/>
  <c r="S114" i="5" s="1"/>
  <c r="L97" i="5"/>
  <c r="K97" i="5"/>
  <c r="K114" i="5" s="1"/>
  <c r="J97" i="5"/>
  <c r="J114" i="5" s="1"/>
  <c r="I97" i="5"/>
  <c r="I114" i="5" s="1"/>
  <c r="H97" i="5"/>
  <c r="H114" i="5" s="1"/>
  <c r="G97" i="5"/>
  <c r="G114" i="5" s="1"/>
  <c r="F97" i="5"/>
  <c r="F114" i="5" s="1"/>
  <c r="D97" i="5"/>
  <c r="D114" i="5" s="1"/>
  <c r="C97" i="5"/>
  <c r="C114" i="5" s="1"/>
  <c r="B97" i="5"/>
  <c r="B114" i="5" s="1"/>
  <c r="O115" i="6"/>
  <c r="N115" i="6"/>
  <c r="M115" i="6"/>
  <c r="S115" i="6" s="1"/>
  <c r="L115" i="6"/>
  <c r="R115" i="6" s="1"/>
  <c r="K115" i="6"/>
  <c r="J115" i="6"/>
  <c r="F115" i="6"/>
  <c r="C115" i="6"/>
  <c r="O114" i="6"/>
  <c r="N114" i="6"/>
  <c r="U113" i="6"/>
  <c r="T113" i="6"/>
  <c r="S113" i="6"/>
  <c r="R113" i="6"/>
  <c r="S112" i="6"/>
  <c r="R112" i="6"/>
  <c r="E112" i="6"/>
  <c r="U112" i="6" s="1"/>
  <c r="S111" i="6"/>
  <c r="R111" i="6"/>
  <c r="E111" i="6"/>
  <c r="U111" i="6" s="1"/>
  <c r="S110" i="6"/>
  <c r="R110" i="6"/>
  <c r="E110" i="6"/>
  <c r="U110" i="6" s="1"/>
  <c r="S109" i="6"/>
  <c r="R109" i="6"/>
  <c r="E109" i="6"/>
  <c r="T109" i="6" s="1"/>
  <c r="S108" i="6"/>
  <c r="R108" i="6"/>
  <c r="E108" i="6"/>
  <c r="T108" i="6" s="1"/>
  <c r="S107" i="6"/>
  <c r="R107" i="6"/>
  <c r="E107" i="6"/>
  <c r="S106" i="6"/>
  <c r="R106" i="6"/>
  <c r="E106" i="6"/>
  <c r="T106" i="6" s="1"/>
  <c r="S105" i="6"/>
  <c r="R105" i="6"/>
  <c r="E105" i="6"/>
  <c r="T105" i="6" s="1"/>
  <c r="S104" i="6"/>
  <c r="R104" i="6"/>
  <c r="E104" i="6"/>
  <c r="U104" i="6" s="1"/>
  <c r="S103" i="6"/>
  <c r="R103" i="6"/>
  <c r="E103" i="6"/>
  <c r="U103" i="6" s="1"/>
  <c r="S102" i="6"/>
  <c r="R102" i="6"/>
  <c r="E102" i="6"/>
  <c r="U102" i="6" s="1"/>
  <c r="S101" i="6"/>
  <c r="R101" i="6"/>
  <c r="E101" i="6"/>
  <c r="T101" i="6" s="1"/>
  <c r="S100" i="6"/>
  <c r="R100" i="6"/>
  <c r="E100" i="6"/>
  <c r="S99" i="6"/>
  <c r="R99" i="6"/>
  <c r="E99" i="6"/>
  <c r="T99" i="6" s="1"/>
  <c r="S98" i="6"/>
  <c r="R98" i="6"/>
  <c r="E98" i="6"/>
  <c r="T98" i="6" s="1"/>
  <c r="M97" i="6"/>
  <c r="L97" i="6"/>
  <c r="L114" i="6" s="1"/>
  <c r="R114" i="6" s="1"/>
  <c r="K97" i="6"/>
  <c r="K114" i="6" s="1"/>
  <c r="J97" i="6"/>
  <c r="J114" i="6" s="1"/>
  <c r="I97" i="6"/>
  <c r="I114" i="6" s="1"/>
  <c r="H97" i="6"/>
  <c r="H114" i="6" s="1"/>
  <c r="G97" i="6"/>
  <c r="F97" i="6"/>
  <c r="D97" i="6"/>
  <c r="C97" i="6"/>
  <c r="C114" i="6" s="1"/>
  <c r="B97" i="6"/>
  <c r="O115" i="7"/>
  <c r="N115" i="7"/>
  <c r="M115" i="7"/>
  <c r="S115" i="7" s="1"/>
  <c r="L115" i="7"/>
  <c r="R115" i="7" s="1"/>
  <c r="K115" i="7"/>
  <c r="J115" i="7"/>
  <c r="I115" i="7"/>
  <c r="H115" i="7"/>
  <c r="G115" i="7"/>
  <c r="F115" i="7"/>
  <c r="D115" i="7"/>
  <c r="C115" i="7"/>
  <c r="B115" i="7"/>
  <c r="O114" i="7"/>
  <c r="N114" i="7"/>
  <c r="U113" i="7"/>
  <c r="T113" i="7"/>
  <c r="S113" i="7"/>
  <c r="R113" i="7"/>
  <c r="S112" i="7"/>
  <c r="R112" i="7"/>
  <c r="E112" i="7"/>
  <c r="T112" i="7" s="1"/>
  <c r="S111" i="7"/>
  <c r="R111" i="7"/>
  <c r="E111" i="7"/>
  <c r="T111" i="7" s="1"/>
  <c r="U110" i="7"/>
  <c r="S110" i="7"/>
  <c r="R110" i="7"/>
  <c r="E110" i="7"/>
  <c r="T110" i="7" s="1"/>
  <c r="S109" i="7"/>
  <c r="R109" i="7"/>
  <c r="E109" i="7"/>
  <c r="T109" i="7" s="1"/>
  <c r="S108" i="7"/>
  <c r="R108" i="7"/>
  <c r="E108" i="7"/>
  <c r="S107" i="7"/>
  <c r="R107" i="7"/>
  <c r="E107" i="7"/>
  <c r="S106" i="7"/>
  <c r="R106" i="7"/>
  <c r="E106" i="7"/>
  <c r="U106" i="7" s="1"/>
  <c r="S105" i="7"/>
  <c r="R105" i="7"/>
  <c r="E105" i="7"/>
  <c r="U105" i="7" s="1"/>
  <c r="S104" i="7"/>
  <c r="R104" i="7"/>
  <c r="E104" i="7"/>
  <c r="T104" i="7" s="1"/>
  <c r="S103" i="7"/>
  <c r="R103" i="7"/>
  <c r="E103" i="7"/>
  <c r="U103" i="7" s="1"/>
  <c r="S102" i="7"/>
  <c r="R102" i="7"/>
  <c r="E102" i="7"/>
  <c r="T102" i="7" s="1"/>
  <c r="S101" i="7"/>
  <c r="R101" i="7"/>
  <c r="E101" i="7"/>
  <c r="S100" i="7"/>
  <c r="R100" i="7"/>
  <c r="E100" i="7"/>
  <c r="U100" i="7" s="1"/>
  <c r="S99" i="7"/>
  <c r="R99" i="7"/>
  <c r="E99" i="7"/>
  <c r="U99" i="7" s="1"/>
  <c r="S98" i="7"/>
  <c r="R98" i="7"/>
  <c r="E98" i="7"/>
  <c r="U98" i="7" s="1"/>
  <c r="M97" i="7"/>
  <c r="S97" i="7" s="1"/>
  <c r="L97" i="7"/>
  <c r="K97" i="7"/>
  <c r="K114" i="7" s="1"/>
  <c r="J97" i="7"/>
  <c r="J114" i="7" s="1"/>
  <c r="I97" i="7"/>
  <c r="I114" i="7" s="1"/>
  <c r="H97" i="7"/>
  <c r="H114" i="7" s="1"/>
  <c r="G97" i="7"/>
  <c r="G114" i="7" s="1"/>
  <c r="F97" i="7"/>
  <c r="F114" i="7" s="1"/>
  <c r="D97" i="7"/>
  <c r="D114" i="7" s="1"/>
  <c r="C97" i="7"/>
  <c r="C114" i="7" s="1"/>
  <c r="B97" i="7"/>
  <c r="B114" i="7" s="1"/>
  <c r="O115" i="8"/>
  <c r="N115" i="8"/>
  <c r="M115" i="8"/>
  <c r="S115" i="8" s="1"/>
  <c r="L115" i="8"/>
  <c r="R115" i="8" s="1"/>
  <c r="K115" i="8"/>
  <c r="G115" i="8"/>
  <c r="D115" i="8"/>
  <c r="C115" i="8"/>
  <c r="B115" i="8"/>
  <c r="O114" i="8"/>
  <c r="N114" i="8"/>
  <c r="U113" i="8"/>
  <c r="T113" i="8"/>
  <c r="S113" i="8"/>
  <c r="R113" i="8"/>
  <c r="S112" i="8"/>
  <c r="R112" i="8"/>
  <c r="E112" i="8"/>
  <c r="T112" i="8" s="1"/>
  <c r="S111" i="8"/>
  <c r="R111" i="8"/>
  <c r="E111" i="8"/>
  <c r="S110" i="8"/>
  <c r="R110" i="8"/>
  <c r="E110" i="8"/>
  <c r="U110" i="8" s="1"/>
  <c r="S109" i="8"/>
  <c r="R109" i="8"/>
  <c r="E109" i="8"/>
  <c r="S108" i="8"/>
  <c r="R108" i="8"/>
  <c r="E108" i="8"/>
  <c r="S107" i="8"/>
  <c r="R107" i="8"/>
  <c r="E107" i="8"/>
  <c r="T107" i="8" s="1"/>
  <c r="S106" i="8"/>
  <c r="R106" i="8"/>
  <c r="E106" i="8"/>
  <c r="S105" i="8"/>
  <c r="R105" i="8"/>
  <c r="E105" i="8"/>
  <c r="T105" i="8" s="1"/>
  <c r="S104" i="8"/>
  <c r="R104" i="8"/>
  <c r="E104" i="8"/>
  <c r="S103" i="8"/>
  <c r="R103" i="8"/>
  <c r="E103" i="8"/>
  <c r="S102" i="8"/>
  <c r="R102" i="8"/>
  <c r="E102" i="8"/>
  <c r="S101" i="8"/>
  <c r="R101" i="8"/>
  <c r="E101" i="8"/>
  <c r="S100" i="8"/>
  <c r="R100" i="8"/>
  <c r="E100" i="8"/>
  <c r="S99" i="8"/>
  <c r="R99" i="8"/>
  <c r="E99" i="8"/>
  <c r="T99" i="8" s="1"/>
  <c r="S98" i="8"/>
  <c r="R98" i="8"/>
  <c r="E98" i="8"/>
  <c r="T98" i="8" s="1"/>
  <c r="M97" i="8"/>
  <c r="S97" i="8" s="1"/>
  <c r="L97" i="8"/>
  <c r="K97" i="8"/>
  <c r="K114" i="8" s="1"/>
  <c r="J97" i="8"/>
  <c r="J114" i="8" s="1"/>
  <c r="I97" i="8"/>
  <c r="H97" i="8"/>
  <c r="G97" i="8"/>
  <c r="F97" i="8"/>
  <c r="F114" i="8" s="1"/>
  <c r="D97" i="8"/>
  <c r="D114" i="8" s="1"/>
  <c r="C97" i="8"/>
  <c r="C114" i="8" s="1"/>
  <c r="B97" i="8"/>
  <c r="B114" i="8" s="1"/>
  <c r="S115" i="9"/>
  <c r="R115" i="9"/>
  <c r="O115" i="9"/>
  <c r="N115" i="9"/>
  <c r="M115" i="9"/>
  <c r="L115" i="9"/>
  <c r="K115" i="9"/>
  <c r="J115" i="9"/>
  <c r="I115" i="9"/>
  <c r="H115" i="9"/>
  <c r="G115" i="9"/>
  <c r="F115" i="9"/>
  <c r="D115" i="9"/>
  <c r="C115" i="9"/>
  <c r="B115" i="9"/>
  <c r="U113" i="9"/>
  <c r="T113" i="9"/>
  <c r="S113" i="9"/>
  <c r="R113" i="9"/>
  <c r="S112" i="9"/>
  <c r="R112" i="9"/>
  <c r="E112" i="9"/>
  <c r="S111" i="9"/>
  <c r="R111" i="9"/>
  <c r="E111" i="9"/>
  <c r="S110" i="9"/>
  <c r="R110" i="9"/>
  <c r="E110" i="9"/>
  <c r="T110" i="9" s="1"/>
  <c r="U109" i="9"/>
  <c r="S109" i="9"/>
  <c r="R109" i="9"/>
  <c r="E109" i="9"/>
  <c r="T109" i="9" s="1"/>
  <c r="S108" i="9"/>
  <c r="R108" i="9"/>
  <c r="E108" i="9"/>
  <c r="U108" i="9" s="1"/>
  <c r="S107" i="9"/>
  <c r="R107" i="9"/>
  <c r="E107" i="9"/>
  <c r="T107" i="9" s="1"/>
  <c r="S106" i="9"/>
  <c r="R106" i="9"/>
  <c r="E106" i="9"/>
  <c r="S105" i="9"/>
  <c r="R105" i="9"/>
  <c r="E105" i="9"/>
  <c r="U105" i="9" s="1"/>
  <c r="S104" i="9"/>
  <c r="R104" i="9"/>
  <c r="E104" i="9"/>
  <c r="U104" i="9" s="1"/>
  <c r="S103" i="9"/>
  <c r="R103" i="9"/>
  <c r="E103" i="9"/>
  <c r="S102" i="9"/>
  <c r="R102" i="9"/>
  <c r="E102" i="9"/>
  <c r="T102" i="9" s="1"/>
  <c r="S101" i="9"/>
  <c r="R101" i="9"/>
  <c r="E101" i="9"/>
  <c r="T101" i="9" s="1"/>
  <c r="U100" i="9"/>
  <c r="S100" i="9"/>
  <c r="R100" i="9"/>
  <c r="E100" i="9"/>
  <c r="T100" i="9" s="1"/>
  <c r="U99" i="9"/>
  <c r="S99" i="9"/>
  <c r="R99" i="9"/>
  <c r="E99" i="9"/>
  <c r="T99" i="9" s="1"/>
  <c r="S98" i="9"/>
  <c r="R98" i="9"/>
  <c r="E98" i="9"/>
  <c r="U98" i="9" s="1"/>
  <c r="M97" i="9"/>
  <c r="S97" i="9" s="1"/>
  <c r="L97" i="9"/>
  <c r="K97" i="9"/>
  <c r="K114" i="9" s="1"/>
  <c r="J97" i="9"/>
  <c r="J114" i="9" s="1"/>
  <c r="I97" i="9"/>
  <c r="I114" i="9" s="1"/>
  <c r="H97" i="9"/>
  <c r="H114" i="9" s="1"/>
  <c r="G97" i="9"/>
  <c r="G114" i="9" s="1"/>
  <c r="F97" i="9"/>
  <c r="F114" i="9" s="1"/>
  <c r="D97" i="9"/>
  <c r="D114" i="9" s="1"/>
  <c r="C97" i="9"/>
  <c r="C114" i="9" s="1"/>
  <c r="B97" i="9"/>
  <c r="B114" i="9" s="1"/>
  <c r="L115" i="10"/>
  <c r="R115" i="10" s="1"/>
  <c r="J115" i="10"/>
  <c r="I115" i="10"/>
  <c r="H115" i="10"/>
  <c r="G115" i="10"/>
  <c r="F115" i="10"/>
  <c r="D115" i="10"/>
  <c r="C115" i="10"/>
  <c r="B115" i="10"/>
  <c r="O114" i="10"/>
  <c r="N114" i="10"/>
  <c r="U113" i="10"/>
  <c r="T113" i="10"/>
  <c r="S113" i="10"/>
  <c r="R113" i="10"/>
  <c r="S112" i="10"/>
  <c r="R112" i="10"/>
  <c r="E112" i="10"/>
  <c r="T112" i="10" s="1"/>
  <c r="S111" i="10"/>
  <c r="R111" i="10"/>
  <c r="E111" i="10"/>
  <c r="S110" i="10"/>
  <c r="R110" i="10"/>
  <c r="E110" i="10"/>
  <c r="U110" i="10" s="1"/>
  <c r="S109" i="10"/>
  <c r="R109" i="10"/>
  <c r="E109" i="10"/>
  <c r="U109" i="10" s="1"/>
  <c r="S108" i="10"/>
  <c r="R108" i="10"/>
  <c r="E108" i="10"/>
  <c r="U108" i="10" s="1"/>
  <c r="S107" i="10"/>
  <c r="R107" i="10"/>
  <c r="E107" i="10"/>
  <c r="U107" i="10" s="1"/>
  <c r="S106" i="10"/>
  <c r="R106" i="10"/>
  <c r="E106" i="10"/>
  <c r="S105" i="10"/>
  <c r="R105" i="10"/>
  <c r="E105" i="10"/>
  <c r="T105" i="10" s="1"/>
  <c r="S104" i="10"/>
  <c r="R104" i="10"/>
  <c r="E104" i="10"/>
  <c r="T104" i="10" s="1"/>
  <c r="S103" i="10"/>
  <c r="R103" i="10"/>
  <c r="E103" i="10"/>
  <c r="S102" i="10"/>
  <c r="R102" i="10"/>
  <c r="E102" i="10"/>
  <c r="U102" i="10" s="1"/>
  <c r="T101" i="10"/>
  <c r="S101" i="10"/>
  <c r="R101" i="10"/>
  <c r="E101" i="10"/>
  <c r="U101" i="10" s="1"/>
  <c r="S100" i="10"/>
  <c r="R100" i="10"/>
  <c r="E100" i="10"/>
  <c r="U100" i="10" s="1"/>
  <c r="S99" i="10"/>
  <c r="R99" i="10"/>
  <c r="E99" i="10"/>
  <c r="U99" i="10" s="1"/>
  <c r="S98" i="10"/>
  <c r="R98" i="10"/>
  <c r="E98" i="10"/>
  <c r="M97" i="10"/>
  <c r="S97" i="10" s="1"/>
  <c r="L97" i="10"/>
  <c r="R97" i="10" s="1"/>
  <c r="K97" i="10"/>
  <c r="J97" i="10"/>
  <c r="I97" i="10"/>
  <c r="I114" i="10" s="1"/>
  <c r="H97" i="10"/>
  <c r="H114" i="10" s="1"/>
  <c r="G97" i="10"/>
  <c r="G114" i="10" s="1"/>
  <c r="F97" i="10"/>
  <c r="D97" i="10"/>
  <c r="D114" i="10" s="1"/>
  <c r="C97" i="10"/>
  <c r="C114" i="10" s="1"/>
  <c r="B97" i="10"/>
  <c r="B114" i="10" s="1"/>
  <c r="O115" i="11"/>
  <c r="N115" i="11"/>
  <c r="M115" i="11"/>
  <c r="S115" i="11" s="1"/>
  <c r="L115" i="11"/>
  <c r="R115" i="11" s="1"/>
  <c r="K115" i="11"/>
  <c r="J115" i="11"/>
  <c r="I115" i="11"/>
  <c r="G115" i="11"/>
  <c r="F115" i="11"/>
  <c r="D115" i="11"/>
  <c r="C115" i="11"/>
  <c r="U113" i="11"/>
  <c r="T113" i="11"/>
  <c r="S113" i="11"/>
  <c r="R113" i="11"/>
  <c r="S112" i="11"/>
  <c r="R112" i="11"/>
  <c r="E112" i="11"/>
  <c r="S111" i="11"/>
  <c r="R111" i="11"/>
  <c r="E111" i="11"/>
  <c r="U111" i="11" s="1"/>
  <c r="S110" i="11"/>
  <c r="R110" i="11"/>
  <c r="E110" i="11"/>
  <c r="U110" i="11" s="1"/>
  <c r="S109" i="11"/>
  <c r="R109" i="11"/>
  <c r="E109" i="11"/>
  <c r="U109" i="11" s="1"/>
  <c r="S108" i="11"/>
  <c r="R108" i="11"/>
  <c r="E108" i="11"/>
  <c r="S107" i="11"/>
  <c r="R107" i="11"/>
  <c r="E107" i="11"/>
  <c r="T107" i="11" s="1"/>
  <c r="S106" i="11"/>
  <c r="R106" i="11"/>
  <c r="E106" i="11"/>
  <c r="T106" i="11" s="1"/>
  <c r="T105" i="11"/>
  <c r="S105" i="11"/>
  <c r="R105" i="11"/>
  <c r="E105" i="11"/>
  <c r="U105" i="11" s="1"/>
  <c r="S104" i="11"/>
  <c r="R104" i="11"/>
  <c r="E104" i="11"/>
  <c r="S103" i="11"/>
  <c r="R103" i="11"/>
  <c r="E103" i="11"/>
  <c r="S102" i="11"/>
  <c r="R102" i="11"/>
  <c r="E102" i="11"/>
  <c r="U102" i="11" s="1"/>
  <c r="S101" i="11"/>
  <c r="R101" i="11"/>
  <c r="E101" i="11"/>
  <c r="U101" i="11" s="1"/>
  <c r="S100" i="11"/>
  <c r="R100" i="11"/>
  <c r="E100" i="11"/>
  <c r="S99" i="11"/>
  <c r="R99" i="11"/>
  <c r="E99" i="11"/>
  <c r="T99" i="11" s="1"/>
  <c r="S98" i="11"/>
  <c r="R98" i="11"/>
  <c r="E98" i="11"/>
  <c r="T98" i="11" s="1"/>
  <c r="M97" i="11"/>
  <c r="S97" i="11" s="1"/>
  <c r="L97" i="11"/>
  <c r="K97" i="11"/>
  <c r="K114" i="11" s="1"/>
  <c r="J97" i="11"/>
  <c r="J114" i="11" s="1"/>
  <c r="I97" i="11"/>
  <c r="I114" i="11" s="1"/>
  <c r="H97" i="11"/>
  <c r="H114" i="11" s="1"/>
  <c r="G97" i="11"/>
  <c r="G114" i="11" s="1"/>
  <c r="F97" i="11"/>
  <c r="F114" i="11" s="1"/>
  <c r="D97" i="11"/>
  <c r="D114" i="11" s="1"/>
  <c r="C97" i="11"/>
  <c r="C114" i="11" s="1"/>
  <c r="B97" i="11"/>
  <c r="B114" i="11" s="1"/>
  <c r="O115" i="12"/>
  <c r="M115" i="12"/>
  <c r="S115" i="12" s="1"/>
  <c r="L115" i="12"/>
  <c r="R115" i="12" s="1"/>
  <c r="K115" i="12"/>
  <c r="I115" i="12"/>
  <c r="G115" i="12"/>
  <c r="F115" i="12"/>
  <c r="D115" i="12"/>
  <c r="C115" i="12"/>
  <c r="B115" i="12"/>
  <c r="O114" i="12"/>
  <c r="N114" i="12"/>
  <c r="I114" i="12"/>
  <c r="U113" i="12"/>
  <c r="T113" i="12"/>
  <c r="S113" i="12"/>
  <c r="R113" i="12"/>
  <c r="S112" i="12"/>
  <c r="R112" i="12"/>
  <c r="E112" i="12"/>
  <c r="U112" i="12" s="1"/>
  <c r="S111" i="12"/>
  <c r="R111" i="12"/>
  <c r="E111" i="12"/>
  <c r="S110" i="12"/>
  <c r="R110" i="12"/>
  <c r="E110" i="12"/>
  <c r="T110" i="12" s="1"/>
  <c r="S109" i="12"/>
  <c r="R109" i="12"/>
  <c r="E109" i="12"/>
  <c r="S108" i="12"/>
  <c r="R108" i="12"/>
  <c r="E108" i="12"/>
  <c r="T108" i="12" s="1"/>
  <c r="S107" i="12"/>
  <c r="R107" i="12"/>
  <c r="E107" i="12"/>
  <c r="U107" i="12" s="1"/>
  <c r="S106" i="12"/>
  <c r="R106" i="12"/>
  <c r="E106" i="12"/>
  <c r="U106" i="12" s="1"/>
  <c r="S105" i="12"/>
  <c r="R105" i="12"/>
  <c r="E105" i="12"/>
  <c r="U105" i="12" s="1"/>
  <c r="S104" i="12"/>
  <c r="R104" i="12"/>
  <c r="E104" i="12"/>
  <c r="U104" i="12" s="1"/>
  <c r="S103" i="12"/>
  <c r="R103" i="12"/>
  <c r="E103" i="12"/>
  <c r="S102" i="12"/>
  <c r="R102" i="12"/>
  <c r="E102" i="12"/>
  <c r="S101" i="12"/>
  <c r="R101" i="12"/>
  <c r="E101" i="12"/>
  <c r="U101" i="12" s="1"/>
  <c r="S100" i="12"/>
  <c r="R100" i="12"/>
  <c r="E100" i="12"/>
  <c r="T100" i="12" s="1"/>
  <c r="S99" i="12"/>
  <c r="R99" i="12"/>
  <c r="E99" i="12"/>
  <c r="T99" i="12" s="1"/>
  <c r="S98" i="12"/>
  <c r="R98" i="12"/>
  <c r="E98" i="12"/>
  <c r="U98" i="12" s="1"/>
  <c r="M97" i="12"/>
  <c r="L97" i="12"/>
  <c r="R97" i="12" s="1"/>
  <c r="K97" i="12"/>
  <c r="K114" i="12" s="1"/>
  <c r="J97" i="12"/>
  <c r="J114" i="12" s="1"/>
  <c r="I97" i="12"/>
  <c r="H97" i="12"/>
  <c r="H114" i="12" s="1"/>
  <c r="G97" i="12"/>
  <c r="G114" i="12" s="1"/>
  <c r="F97" i="12"/>
  <c r="F114" i="12" s="1"/>
  <c r="D97" i="12"/>
  <c r="D114" i="12" s="1"/>
  <c r="C97" i="12"/>
  <c r="C114" i="12" s="1"/>
  <c r="B97" i="12"/>
  <c r="B114" i="12" s="1"/>
  <c r="O115" i="13"/>
  <c r="N115" i="13"/>
  <c r="M115" i="13"/>
  <c r="S115" i="13" s="1"/>
  <c r="L115" i="13"/>
  <c r="R115" i="13" s="1"/>
  <c r="K115" i="13"/>
  <c r="J115" i="13"/>
  <c r="I115" i="13"/>
  <c r="H115" i="13"/>
  <c r="G115" i="13"/>
  <c r="C115" i="13"/>
  <c r="B115" i="13"/>
  <c r="N114" i="13"/>
  <c r="U113" i="13"/>
  <c r="T113" i="13"/>
  <c r="S113" i="13"/>
  <c r="R113" i="13"/>
  <c r="S112" i="13"/>
  <c r="R112" i="13"/>
  <c r="E112" i="13"/>
  <c r="U111" i="13"/>
  <c r="S111" i="13"/>
  <c r="R111" i="13"/>
  <c r="E111" i="13"/>
  <c r="T111" i="13" s="1"/>
  <c r="S110" i="13"/>
  <c r="R110" i="13"/>
  <c r="E110" i="13"/>
  <c r="S109" i="13"/>
  <c r="R109" i="13"/>
  <c r="E109" i="13"/>
  <c r="U109" i="13" s="1"/>
  <c r="S108" i="13"/>
  <c r="R108" i="13"/>
  <c r="E108" i="13"/>
  <c r="U108" i="13" s="1"/>
  <c r="S107" i="13"/>
  <c r="R107" i="13"/>
  <c r="E107" i="13"/>
  <c r="U107" i="13" s="1"/>
  <c r="S106" i="13"/>
  <c r="R106" i="13"/>
  <c r="E106" i="13"/>
  <c r="S105" i="13"/>
  <c r="R105" i="13"/>
  <c r="E105" i="13"/>
  <c r="U104" i="13"/>
  <c r="S104" i="13"/>
  <c r="R104" i="13"/>
  <c r="E104" i="13"/>
  <c r="T104" i="13" s="1"/>
  <c r="S103" i="13"/>
  <c r="R103" i="13"/>
  <c r="E103" i="13"/>
  <c r="U103" i="13" s="1"/>
  <c r="S102" i="13"/>
  <c r="R102" i="13"/>
  <c r="E102" i="13"/>
  <c r="T102" i="13" s="1"/>
  <c r="S101" i="13"/>
  <c r="R101" i="13"/>
  <c r="E101" i="13"/>
  <c r="U101" i="13" s="1"/>
  <c r="T100" i="13"/>
  <c r="S100" i="13"/>
  <c r="R100" i="13"/>
  <c r="E100" i="13"/>
  <c r="U100" i="13" s="1"/>
  <c r="S99" i="13"/>
  <c r="R99" i="13"/>
  <c r="E99" i="13"/>
  <c r="U99" i="13" s="1"/>
  <c r="S98" i="13"/>
  <c r="R98" i="13"/>
  <c r="E98" i="13"/>
  <c r="M97" i="13"/>
  <c r="L97" i="13"/>
  <c r="K97" i="13"/>
  <c r="K114" i="13" s="1"/>
  <c r="J97" i="13"/>
  <c r="J114" i="13" s="1"/>
  <c r="I97" i="13"/>
  <c r="I114" i="13" s="1"/>
  <c r="H97" i="13"/>
  <c r="G97" i="13"/>
  <c r="F97" i="13"/>
  <c r="D97" i="13"/>
  <c r="D114" i="13" s="1"/>
  <c r="C97" i="13"/>
  <c r="C114" i="13" s="1"/>
  <c r="B97" i="13"/>
  <c r="B114" i="13" s="1"/>
  <c r="O115" i="14"/>
  <c r="N115" i="14"/>
  <c r="M115" i="14"/>
  <c r="S115" i="14" s="1"/>
  <c r="L115" i="14"/>
  <c r="R115" i="14" s="1"/>
  <c r="K115" i="14"/>
  <c r="J115" i="14"/>
  <c r="I115" i="14"/>
  <c r="H115" i="14"/>
  <c r="G115" i="14"/>
  <c r="F115" i="14"/>
  <c r="D115" i="14"/>
  <c r="C115" i="14"/>
  <c r="O114" i="14"/>
  <c r="N114" i="14"/>
  <c r="G114" i="14"/>
  <c r="U113" i="14"/>
  <c r="T113" i="14"/>
  <c r="S113" i="14"/>
  <c r="R113" i="14"/>
  <c r="S112" i="14"/>
  <c r="R112" i="14"/>
  <c r="E112" i="14"/>
  <c r="S111" i="14"/>
  <c r="R111" i="14"/>
  <c r="E111" i="14"/>
  <c r="U111" i="14" s="1"/>
  <c r="S110" i="14"/>
  <c r="R110" i="14"/>
  <c r="E110" i="14"/>
  <c r="S109" i="14"/>
  <c r="R109" i="14"/>
  <c r="E109" i="14"/>
  <c r="U109" i="14" s="1"/>
  <c r="S108" i="14"/>
  <c r="R108" i="14"/>
  <c r="E108" i="14"/>
  <c r="U107" i="14"/>
  <c r="T107" i="14"/>
  <c r="S107" i="14"/>
  <c r="R107" i="14"/>
  <c r="E107" i="14"/>
  <c r="S106" i="14"/>
  <c r="R106" i="14"/>
  <c r="E106" i="14"/>
  <c r="U106" i="14" s="1"/>
  <c r="T105" i="14"/>
  <c r="S105" i="14"/>
  <c r="R105" i="14"/>
  <c r="E105" i="14"/>
  <c r="U105" i="14" s="1"/>
  <c r="S104" i="14"/>
  <c r="R104" i="14"/>
  <c r="E104" i="14"/>
  <c r="S103" i="14"/>
  <c r="R103" i="14"/>
  <c r="E103" i="14"/>
  <c r="U103" i="14" s="1"/>
  <c r="S102" i="14"/>
  <c r="R102" i="14"/>
  <c r="E102" i="14"/>
  <c r="T102" i="14" s="1"/>
  <c r="S101" i="14"/>
  <c r="R101" i="14"/>
  <c r="E101" i="14"/>
  <c r="U101" i="14" s="1"/>
  <c r="S100" i="14"/>
  <c r="R100" i="14"/>
  <c r="E100" i="14"/>
  <c r="T100" i="14" s="1"/>
  <c r="S99" i="14"/>
  <c r="R99" i="14"/>
  <c r="E99" i="14"/>
  <c r="U99" i="14" s="1"/>
  <c r="S98" i="14"/>
  <c r="R98" i="14"/>
  <c r="E98" i="14"/>
  <c r="U98" i="14" s="1"/>
  <c r="M97" i="14"/>
  <c r="M114" i="14" s="1"/>
  <c r="S114" i="14" s="1"/>
  <c r="L97" i="14"/>
  <c r="R97" i="14" s="1"/>
  <c r="K97" i="14"/>
  <c r="K114" i="14" s="1"/>
  <c r="J97" i="14"/>
  <c r="J114" i="14" s="1"/>
  <c r="I97" i="14"/>
  <c r="I114" i="14" s="1"/>
  <c r="H97" i="14"/>
  <c r="H114" i="14" s="1"/>
  <c r="G97" i="14"/>
  <c r="F97" i="14"/>
  <c r="F114" i="14" s="1"/>
  <c r="D97" i="14"/>
  <c r="D114" i="14" s="1"/>
  <c r="C97" i="14"/>
  <c r="C114" i="14" s="1"/>
  <c r="B97" i="14"/>
  <c r="B114" i="14" s="1"/>
  <c r="O115" i="15"/>
  <c r="K115" i="15"/>
  <c r="I115" i="15"/>
  <c r="H115" i="15"/>
  <c r="G115" i="15"/>
  <c r="F115" i="15"/>
  <c r="D115" i="15"/>
  <c r="C115" i="15"/>
  <c r="B115" i="15"/>
  <c r="O114" i="15"/>
  <c r="N114" i="15"/>
  <c r="U113" i="15"/>
  <c r="T113" i="15"/>
  <c r="S113" i="15"/>
  <c r="R113" i="15"/>
  <c r="S112" i="15"/>
  <c r="R112" i="15"/>
  <c r="E112" i="15"/>
  <c r="S111" i="15"/>
  <c r="R111" i="15"/>
  <c r="E111" i="15"/>
  <c r="U110" i="15"/>
  <c r="S110" i="15"/>
  <c r="R110" i="15"/>
  <c r="E110" i="15"/>
  <c r="T110" i="15" s="1"/>
  <c r="S109" i="15"/>
  <c r="R109" i="15"/>
  <c r="E109" i="15"/>
  <c r="U109" i="15" s="1"/>
  <c r="T108" i="15"/>
  <c r="S108" i="15"/>
  <c r="R108" i="15"/>
  <c r="E108" i="15"/>
  <c r="U108" i="15" s="1"/>
  <c r="S107" i="15"/>
  <c r="R107" i="15"/>
  <c r="E107" i="15"/>
  <c r="S106" i="15"/>
  <c r="R106" i="15"/>
  <c r="E106" i="15"/>
  <c r="U106" i="15" s="1"/>
  <c r="S105" i="15"/>
  <c r="R105" i="15"/>
  <c r="E105" i="15"/>
  <c r="T105" i="15" s="1"/>
  <c r="S104" i="15"/>
  <c r="R104" i="15"/>
  <c r="E104" i="15"/>
  <c r="U104" i="15" s="1"/>
  <c r="S103" i="15"/>
  <c r="R103" i="15"/>
  <c r="E103" i="15"/>
  <c r="T103" i="15" s="1"/>
  <c r="S102" i="15"/>
  <c r="R102" i="15"/>
  <c r="E102" i="15"/>
  <c r="U102" i="15" s="1"/>
  <c r="S101" i="15"/>
  <c r="R101" i="15"/>
  <c r="E101" i="15"/>
  <c r="U101" i="15" s="1"/>
  <c r="S100" i="15"/>
  <c r="R100" i="15"/>
  <c r="E100" i="15"/>
  <c r="U100" i="15" s="1"/>
  <c r="S99" i="15"/>
  <c r="R99" i="15"/>
  <c r="E99" i="15"/>
  <c r="S98" i="15"/>
  <c r="R98" i="15"/>
  <c r="E98" i="15"/>
  <c r="U98" i="15" s="1"/>
  <c r="M97" i="15"/>
  <c r="L97" i="15"/>
  <c r="R97" i="15" s="1"/>
  <c r="K97" i="15"/>
  <c r="K114" i="15" s="1"/>
  <c r="J97" i="15"/>
  <c r="I97" i="15"/>
  <c r="I114" i="15" s="1"/>
  <c r="H97" i="15"/>
  <c r="H114" i="15" s="1"/>
  <c r="G97" i="15"/>
  <c r="G114" i="15" s="1"/>
  <c r="F97" i="15"/>
  <c r="F114" i="15" s="1"/>
  <c r="D97" i="15"/>
  <c r="D114" i="15" s="1"/>
  <c r="C97" i="15"/>
  <c r="C114" i="15" s="1"/>
  <c r="B97" i="15"/>
  <c r="B114" i="15" s="1"/>
  <c r="O115" i="16"/>
  <c r="N115" i="16"/>
  <c r="M115" i="16"/>
  <c r="S115" i="16" s="1"/>
  <c r="L115" i="16"/>
  <c r="R115" i="16" s="1"/>
  <c r="K115" i="16"/>
  <c r="J115" i="16"/>
  <c r="I115" i="16"/>
  <c r="H115" i="16"/>
  <c r="C115" i="16"/>
  <c r="O114" i="16"/>
  <c r="U113" i="16"/>
  <c r="T113" i="16"/>
  <c r="S113" i="16"/>
  <c r="R113" i="16"/>
  <c r="S112" i="16"/>
  <c r="R112" i="16"/>
  <c r="E112" i="16"/>
  <c r="U112" i="16" s="1"/>
  <c r="S111" i="16"/>
  <c r="R111" i="16"/>
  <c r="E111" i="16"/>
  <c r="U111" i="16" s="1"/>
  <c r="S110" i="16"/>
  <c r="R110" i="16"/>
  <c r="E110" i="16"/>
  <c r="S109" i="16"/>
  <c r="R109" i="16"/>
  <c r="E109" i="16"/>
  <c r="U109" i="16" s="1"/>
  <c r="S108" i="16"/>
  <c r="R108" i="16"/>
  <c r="E108" i="16"/>
  <c r="U108" i="16" s="1"/>
  <c r="S107" i="16"/>
  <c r="R107" i="16"/>
  <c r="E107" i="16"/>
  <c r="S106" i="16"/>
  <c r="R106" i="16"/>
  <c r="E106" i="16"/>
  <c r="T106" i="16" s="1"/>
  <c r="S105" i="16"/>
  <c r="R105" i="16"/>
  <c r="E105" i="16"/>
  <c r="U105" i="16" s="1"/>
  <c r="S104" i="16"/>
  <c r="R104" i="16"/>
  <c r="E104" i="16"/>
  <c r="U104" i="16" s="1"/>
  <c r="S103" i="16"/>
  <c r="R103" i="16"/>
  <c r="E103" i="16"/>
  <c r="S102" i="16"/>
  <c r="R102" i="16"/>
  <c r="E102" i="16"/>
  <c r="S101" i="16"/>
  <c r="R101" i="16"/>
  <c r="E101" i="16"/>
  <c r="U101" i="16" s="1"/>
  <c r="U100" i="16"/>
  <c r="S100" i="16"/>
  <c r="R100" i="16"/>
  <c r="E100" i="16"/>
  <c r="T100" i="16" s="1"/>
  <c r="S99" i="16"/>
  <c r="R99" i="16"/>
  <c r="E99" i="16"/>
  <c r="S98" i="16"/>
  <c r="R98" i="16"/>
  <c r="E98" i="16"/>
  <c r="T98" i="16" s="1"/>
  <c r="M97" i="16"/>
  <c r="M114" i="16" s="1"/>
  <c r="S114" i="16" s="1"/>
  <c r="L97" i="16"/>
  <c r="K97" i="16"/>
  <c r="K114" i="16" s="1"/>
  <c r="J97" i="16"/>
  <c r="J114" i="16" s="1"/>
  <c r="I97" i="16"/>
  <c r="I114" i="16" s="1"/>
  <c r="H97" i="16"/>
  <c r="H114" i="16" s="1"/>
  <c r="G97" i="16"/>
  <c r="G114" i="16" s="1"/>
  <c r="F97" i="16"/>
  <c r="F114" i="16" s="1"/>
  <c r="D97" i="16"/>
  <c r="C97" i="16"/>
  <c r="B97" i="16"/>
  <c r="O115" i="17"/>
  <c r="M115" i="17"/>
  <c r="S115" i="17" s="1"/>
  <c r="L115" i="17"/>
  <c r="R115" i="17" s="1"/>
  <c r="K115" i="17"/>
  <c r="J115" i="17"/>
  <c r="I115" i="17"/>
  <c r="H115" i="17"/>
  <c r="G115" i="17"/>
  <c r="F115" i="17"/>
  <c r="D115" i="17"/>
  <c r="C115" i="17"/>
  <c r="B115" i="17"/>
  <c r="O114" i="17"/>
  <c r="N114" i="17"/>
  <c r="U113" i="17"/>
  <c r="T113" i="17"/>
  <c r="S113" i="17"/>
  <c r="R113" i="17"/>
  <c r="S112" i="17"/>
  <c r="R112" i="17"/>
  <c r="E112" i="17"/>
  <c r="U112" i="17" s="1"/>
  <c r="S111" i="17"/>
  <c r="R111" i="17"/>
  <c r="E111" i="17"/>
  <c r="S110" i="17"/>
  <c r="R110" i="17"/>
  <c r="E110" i="17"/>
  <c r="U109" i="17"/>
  <c r="S109" i="17"/>
  <c r="R109" i="17"/>
  <c r="E109" i="17"/>
  <c r="T109" i="17" s="1"/>
  <c r="S108" i="17"/>
  <c r="R108" i="17"/>
  <c r="E108" i="17"/>
  <c r="U108" i="17" s="1"/>
  <c r="S107" i="17"/>
  <c r="R107" i="17"/>
  <c r="E107" i="17"/>
  <c r="U107" i="17" s="1"/>
  <c r="T106" i="17"/>
  <c r="S106" i="17"/>
  <c r="R106" i="17"/>
  <c r="E106" i="17"/>
  <c r="U106" i="17" s="1"/>
  <c r="S105" i="17"/>
  <c r="R105" i="17"/>
  <c r="E105" i="17"/>
  <c r="S104" i="17"/>
  <c r="R104" i="17"/>
  <c r="E104" i="17"/>
  <c r="U104" i="17" s="1"/>
  <c r="S103" i="17"/>
  <c r="R103" i="17"/>
  <c r="E103" i="17"/>
  <c r="U103" i="17" s="1"/>
  <c r="S102" i="17"/>
  <c r="R102" i="17"/>
  <c r="E102" i="17"/>
  <c r="S101" i="17"/>
  <c r="R101" i="17"/>
  <c r="E101" i="17"/>
  <c r="T101" i="17" s="1"/>
  <c r="S100" i="17"/>
  <c r="R100" i="17"/>
  <c r="E100" i="17"/>
  <c r="U100" i="17" s="1"/>
  <c r="S99" i="17"/>
  <c r="R99" i="17"/>
  <c r="E99" i="17"/>
  <c r="U99" i="17" s="1"/>
  <c r="S98" i="17"/>
  <c r="R98" i="17"/>
  <c r="E98" i="17"/>
  <c r="M97" i="17"/>
  <c r="L97" i="17"/>
  <c r="L114" i="17" s="1"/>
  <c r="R114" i="17" s="1"/>
  <c r="K97" i="17"/>
  <c r="K114" i="17" s="1"/>
  <c r="J97" i="17"/>
  <c r="J114" i="17" s="1"/>
  <c r="I97" i="17"/>
  <c r="I114" i="17" s="1"/>
  <c r="H97" i="17"/>
  <c r="H114" i="17" s="1"/>
  <c r="G97" i="17"/>
  <c r="G114" i="17" s="1"/>
  <c r="F97" i="17"/>
  <c r="F114" i="17" s="1"/>
  <c r="D97" i="17"/>
  <c r="D114" i="17" s="1"/>
  <c r="C97" i="17"/>
  <c r="C114" i="17" s="1"/>
  <c r="B97" i="17"/>
  <c r="B114" i="17" s="1"/>
  <c r="S115" i="18"/>
  <c r="O115" i="18"/>
  <c r="N115" i="18"/>
  <c r="M115" i="18"/>
  <c r="I115" i="18"/>
  <c r="G115" i="18"/>
  <c r="D115" i="18"/>
  <c r="C115" i="18"/>
  <c r="B115" i="18"/>
  <c r="O114" i="18"/>
  <c r="N114" i="18"/>
  <c r="H114" i="18"/>
  <c r="U113" i="18"/>
  <c r="T113" i="18"/>
  <c r="S113" i="18"/>
  <c r="R113" i="18"/>
  <c r="S112" i="18"/>
  <c r="R112" i="18"/>
  <c r="E112" i="18"/>
  <c r="S111" i="18"/>
  <c r="R111" i="18"/>
  <c r="E111" i="18"/>
  <c r="U111" i="18" s="1"/>
  <c r="S110" i="18"/>
  <c r="R110" i="18"/>
  <c r="E110" i="18"/>
  <c r="U110" i="18" s="1"/>
  <c r="S109" i="18"/>
  <c r="R109" i="18"/>
  <c r="E109" i="18"/>
  <c r="S108" i="18"/>
  <c r="R108" i="18"/>
  <c r="E108" i="18"/>
  <c r="S107" i="18"/>
  <c r="R107" i="18"/>
  <c r="E107" i="18"/>
  <c r="U107" i="18" s="1"/>
  <c r="S106" i="18"/>
  <c r="R106" i="18"/>
  <c r="E106" i="18"/>
  <c r="S105" i="18"/>
  <c r="R105" i="18"/>
  <c r="E105" i="18"/>
  <c r="U105" i="18" s="1"/>
  <c r="S104" i="18"/>
  <c r="R104" i="18"/>
  <c r="E104" i="18"/>
  <c r="S103" i="18"/>
  <c r="R103" i="18"/>
  <c r="E103" i="18"/>
  <c r="U103" i="18" s="1"/>
  <c r="S102" i="18"/>
  <c r="R102" i="18"/>
  <c r="E102" i="18"/>
  <c r="U102" i="18" s="1"/>
  <c r="S101" i="18"/>
  <c r="R101" i="18"/>
  <c r="E101" i="18"/>
  <c r="U101" i="18" s="1"/>
  <c r="S100" i="18"/>
  <c r="R100" i="18"/>
  <c r="E100" i="18"/>
  <c r="S99" i="18"/>
  <c r="R99" i="18"/>
  <c r="E99" i="18"/>
  <c r="U99" i="18" s="1"/>
  <c r="S98" i="18"/>
  <c r="R98" i="18"/>
  <c r="E98" i="18"/>
  <c r="M97" i="18"/>
  <c r="L97" i="18"/>
  <c r="K97" i="18"/>
  <c r="K114" i="18" s="1"/>
  <c r="J97" i="18"/>
  <c r="I97" i="18"/>
  <c r="H97" i="18"/>
  <c r="G97" i="18"/>
  <c r="G114" i="18" s="1"/>
  <c r="F97" i="18"/>
  <c r="D97" i="18"/>
  <c r="D114" i="18" s="1"/>
  <c r="C97" i="18"/>
  <c r="B97" i="18"/>
  <c r="B114" i="18" s="1"/>
  <c r="O115" i="19"/>
  <c r="N115" i="19"/>
  <c r="M115" i="19"/>
  <c r="S115" i="19" s="1"/>
  <c r="L115" i="19"/>
  <c r="R115" i="19" s="1"/>
  <c r="K115" i="19"/>
  <c r="J115" i="19"/>
  <c r="I115" i="19"/>
  <c r="H115" i="19"/>
  <c r="G115" i="19"/>
  <c r="F115" i="19"/>
  <c r="D115" i="19"/>
  <c r="C115" i="19"/>
  <c r="B115" i="19"/>
  <c r="O114" i="19"/>
  <c r="N114" i="19"/>
  <c r="U113" i="19"/>
  <c r="T113" i="19"/>
  <c r="S113" i="19"/>
  <c r="R113" i="19"/>
  <c r="S112" i="19"/>
  <c r="R112" i="19"/>
  <c r="E112" i="19"/>
  <c r="U112" i="19" s="1"/>
  <c r="S111" i="19"/>
  <c r="R111" i="19"/>
  <c r="E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T107" i="19" s="1"/>
  <c r="S106" i="19"/>
  <c r="R106" i="19"/>
  <c r="E106" i="19"/>
  <c r="T106" i="19" s="1"/>
  <c r="S105" i="19"/>
  <c r="R105" i="19"/>
  <c r="E105" i="19"/>
  <c r="U105" i="19" s="1"/>
  <c r="U104" i="19"/>
  <c r="S104" i="19"/>
  <c r="R104" i="19"/>
  <c r="E104" i="19"/>
  <c r="T104" i="19" s="1"/>
  <c r="S103" i="19"/>
  <c r="R103" i="19"/>
  <c r="E103" i="19"/>
  <c r="S102" i="19"/>
  <c r="R102" i="19"/>
  <c r="E102" i="19"/>
  <c r="U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T99" i="19" s="1"/>
  <c r="S98" i="19"/>
  <c r="R98" i="19"/>
  <c r="E98" i="19"/>
  <c r="U98" i="19" s="1"/>
  <c r="M97" i="19"/>
  <c r="S97" i="19" s="1"/>
  <c r="L97" i="19"/>
  <c r="R97" i="19" s="1"/>
  <c r="K97" i="19"/>
  <c r="K114" i="19" s="1"/>
  <c r="J97" i="19"/>
  <c r="J114" i="19" s="1"/>
  <c r="I97" i="19"/>
  <c r="I114" i="19" s="1"/>
  <c r="H97" i="19"/>
  <c r="H114" i="19" s="1"/>
  <c r="G97" i="19"/>
  <c r="G114" i="19" s="1"/>
  <c r="F97" i="19"/>
  <c r="F114" i="19" s="1"/>
  <c r="D97" i="19"/>
  <c r="D114" i="19" s="1"/>
  <c r="C97" i="19"/>
  <c r="C114" i="19" s="1"/>
  <c r="B97" i="19"/>
  <c r="B114" i="19" s="1"/>
  <c r="R115" i="20"/>
  <c r="O115" i="20"/>
  <c r="N115" i="20"/>
  <c r="J115" i="20"/>
  <c r="H115" i="20"/>
  <c r="G115" i="20"/>
  <c r="F115" i="20"/>
  <c r="D115" i="20"/>
  <c r="C115" i="20"/>
  <c r="B115" i="20"/>
  <c r="O114" i="20"/>
  <c r="N114" i="20"/>
  <c r="U113" i="20"/>
  <c r="T113" i="20"/>
  <c r="S113" i="20"/>
  <c r="R113" i="20"/>
  <c r="S112" i="20"/>
  <c r="R112" i="20"/>
  <c r="E112" i="20"/>
  <c r="S111" i="20"/>
  <c r="R111" i="20"/>
  <c r="E111" i="20"/>
  <c r="U111" i="20" s="1"/>
  <c r="S110" i="20"/>
  <c r="R110" i="20"/>
  <c r="E110" i="20"/>
  <c r="T110" i="20" s="1"/>
  <c r="S109" i="20"/>
  <c r="R109" i="20"/>
  <c r="E109" i="20"/>
  <c r="T109" i="20" s="1"/>
  <c r="S108" i="20"/>
  <c r="R108" i="20"/>
  <c r="E108" i="20"/>
  <c r="U108" i="20" s="1"/>
  <c r="S107" i="20"/>
  <c r="R107" i="20"/>
  <c r="E107" i="20"/>
  <c r="T107" i="20" s="1"/>
  <c r="S106" i="20"/>
  <c r="R106" i="20"/>
  <c r="E106" i="20"/>
  <c r="S105" i="20"/>
  <c r="R105" i="20"/>
  <c r="E105" i="20"/>
  <c r="U105" i="20" s="1"/>
  <c r="S104" i="20"/>
  <c r="R104" i="20"/>
  <c r="E104" i="20"/>
  <c r="U104" i="20" s="1"/>
  <c r="S103" i="20"/>
  <c r="R103" i="20"/>
  <c r="E103" i="20"/>
  <c r="U103" i="20" s="1"/>
  <c r="S102" i="20"/>
  <c r="R102" i="20"/>
  <c r="E102" i="20"/>
  <c r="T102" i="20" s="1"/>
  <c r="S101" i="20"/>
  <c r="R101" i="20"/>
  <c r="E101" i="20"/>
  <c r="U101" i="20" s="1"/>
  <c r="S100" i="20"/>
  <c r="R100" i="20"/>
  <c r="E100" i="20"/>
  <c r="U100" i="20" s="1"/>
  <c r="U99" i="20"/>
  <c r="T99" i="20"/>
  <c r="S99" i="20"/>
  <c r="R99" i="20"/>
  <c r="E99" i="20"/>
  <c r="S98" i="20"/>
  <c r="R98" i="20"/>
  <c r="E98" i="20"/>
  <c r="M97" i="20"/>
  <c r="S97" i="20" s="1"/>
  <c r="L97" i="20"/>
  <c r="R97" i="20" s="1"/>
  <c r="K97" i="20"/>
  <c r="J97" i="20"/>
  <c r="J114" i="20" s="1"/>
  <c r="I97" i="20"/>
  <c r="H97" i="20"/>
  <c r="H114" i="20" s="1"/>
  <c r="G97" i="20"/>
  <c r="G114" i="20" s="1"/>
  <c r="F97" i="20"/>
  <c r="F114" i="20" s="1"/>
  <c r="D97" i="20"/>
  <c r="D114" i="20" s="1"/>
  <c r="C97" i="20"/>
  <c r="C114" i="20" s="1"/>
  <c r="B97" i="20"/>
  <c r="B114" i="20" s="1"/>
  <c r="O115" i="21"/>
  <c r="N115" i="21"/>
  <c r="M115" i="21"/>
  <c r="S115" i="21" s="1"/>
  <c r="L115" i="21"/>
  <c r="R115" i="21" s="1"/>
  <c r="K115" i="21"/>
  <c r="J115" i="21"/>
  <c r="I115" i="21"/>
  <c r="H115" i="21"/>
  <c r="G115" i="21"/>
  <c r="F115" i="21"/>
  <c r="D115" i="21"/>
  <c r="N114" i="21"/>
  <c r="U113" i="21"/>
  <c r="T113" i="21"/>
  <c r="S113" i="21"/>
  <c r="R113" i="21"/>
  <c r="S112" i="21"/>
  <c r="R112" i="21"/>
  <c r="E112" i="21"/>
  <c r="U112" i="21" s="1"/>
  <c r="S111" i="21"/>
  <c r="R111" i="21"/>
  <c r="E111" i="21"/>
  <c r="U111" i="21" s="1"/>
  <c r="S110" i="21"/>
  <c r="R110" i="21"/>
  <c r="E110" i="21"/>
  <c r="U110" i="21" s="1"/>
  <c r="S109" i="21"/>
  <c r="R109" i="21"/>
  <c r="E109" i="21"/>
  <c r="U109" i="21" s="1"/>
  <c r="S108" i="21"/>
  <c r="R108" i="21"/>
  <c r="E108" i="21"/>
  <c r="S107" i="21"/>
  <c r="R107" i="21"/>
  <c r="E107" i="21"/>
  <c r="U107" i="21" s="1"/>
  <c r="S106" i="21"/>
  <c r="R106" i="21"/>
  <c r="E106" i="21"/>
  <c r="U106" i="21" s="1"/>
  <c r="S105" i="21"/>
  <c r="R105" i="21"/>
  <c r="E105" i="21"/>
  <c r="T105" i="21" s="1"/>
  <c r="T104" i="21"/>
  <c r="S104" i="21"/>
  <c r="R104" i="21"/>
  <c r="E104" i="21"/>
  <c r="U104" i="21" s="1"/>
  <c r="S103" i="21"/>
  <c r="R103" i="21"/>
  <c r="E103" i="21"/>
  <c r="U103" i="21" s="1"/>
  <c r="U102" i="21"/>
  <c r="T102" i="21"/>
  <c r="S102" i="21"/>
  <c r="R102" i="21"/>
  <c r="E102" i="21"/>
  <c r="S101" i="21"/>
  <c r="R101" i="21"/>
  <c r="E101" i="21"/>
  <c r="U101" i="21" s="1"/>
  <c r="S100" i="21"/>
  <c r="R100" i="21"/>
  <c r="E100" i="21"/>
  <c r="S99" i="21"/>
  <c r="R99" i="21"/>
  <c r="E99" i="21"/>
  <c r="U99" i="21" s="1"/>
  <c r="S98" i="21"/>
  <c r="R98" i="21"/>
  <c r="E98" i="21"/>
  <c r="U98" i="21" s="1"/>
  <c r="M97" i="21"/>
  <c r="S97" i="21" s="1"/>
  <c r="L97" i="21"/>
  <c r="K97" i="21"/>
  <c r="K114" i="21" s="1"/>
  <c r="J97" i="21"/>
  <c r="J114" i="21" s="1"/>
  <c r="I97" i="21"/>
  <c r="I114" i="21" s="1"/>
  <c r="H97" i="21"/>
  <c r="H114" i="21" s="1"/>
  <c r="G97" i="21"/>
  <c r="G114" i="21" s="1"/>
  <c r="F97" i="21"/>
  <c r="F114" i="21" s="1"/>
  <c r="D97" i="21"/>
  <c r="D114" i="21" s="1"/>
  <c r="C97" i="21"/>
  <c r="B97" i="21"/>
  <c r="N115" i="22"/>
  <c r="L115" i="22"/>
  <c r="R115" i="22" s="1"/>
  <c r="K115" i="22"/>
  <c r="J115" i="22"/>
  <c r="I115" i="22"/>
  <c r="H115" i="22"/>
  <c r="G115" i="22"/>
  <c r="F115" i="22"/>
  <c r="D115" i="22"/>
  <c r="C115" i="22"/>
  <c r="B115" i="22"/>
  <c r="O114" i="22"/>
  <c r="N114" i="22"/>
  <c r="U113" i="22"/>
  <c r="T113" i="22"/>
  <c r="S113" i="22"/>
  <c r="R113" i="22"/>
  <c r="S112" i="22"/>
  <c r="R112" i="22"/>
  <c r="E112" i="22"/>
  <c r="U112" i="22" s="1"/>
  <c r="S111" i="22"/>
  <c r="R111" i="22"/>
  <c r="E111" i="22"/>
  <c r="S110" i="22"/>
  <c r="R110" i="22"/>
  <c r="E110" i="22"/>
  <c r="U110" i="22" s="1"/>
  <c r="S109" i="22"/>
  <c r="R109" i="22"/>
  <c r="E109" i="22"/>
  <c r="U109" i="22" s="1"/>
  <c r="S108" i="22"/>
  <c r="R108" i="22"/>
  <c r="E108" i="22"/>
  <c r="T108" i="22" s="1"/>
  <c r="T107" i="22"/>
  <c r="S107" i="22"/>
  <c r="R107" i="22"/>
  <c r="E107" i="22"/>
  <c r="U107" i="22" s="1"/>
  <c r="S106" i="22"/>
  <c r="R106" i="22"/>
  <c r="E106" i="22"/>
  <c r="U106" i="22" s="1"/>
  <c r="S105" i="22"/>
  <c r="R105" i="22"/>
  <c r="E105" i="22"/>
  <c r="S104" i="22"/>
  <c r="R104" i="22"/>
  <c r="E104" i="22"/>
  <c r="U104" i="22" s="1"/>
  <c r="S103" i="22"/>
  <c r="R103" i="22"/>
  <c r="E103" i="22"/>
  <c r="S102" i="22"/>
  <c r="R102" i="22"/>
  <c r="E102" i="22"/>
  <c r="T102" i="22" s="1"/>
  <c r="S101" i="22"/>
  <c r="R101" i="22"/>
  <c r="E101" i="22"/>
  <c r="U101" i="22" s="1"/>
  <c r="S100" i="22"/>
  <c r="R100" i="22"/>
  <c r="E100" i="22"/>
  <c r="T100" i="22" s="1"/>
  <c r="S99" i="22"/>
  <c r="R99" i="22"/>
  <c r="E99" i="22"/>
  <c r="S98" i="22"/>
  <c r="R98" i="22"/>
  <c r="E98" i="22"/>
  <c r="U98" i="22" s="1"/>
  <c r="M97" i="22"/>
  <c r="S97" i="22" s="1"/>
  <c r="L97" i="22"/>
  <c r="R97" i="22" s="1"/>
  <c r="K97" i="22"/>
  <c r="K114" i="22" s="1"/>
  <c r="J97" i="22"/>
  <c r="J114" i="22" s="1"/>
  <c r="I97" i="22"/>
  <c r="I114" i="22" s="1"/>
  <c r="H97" i="22"/>
  <c r="H114" i="22" s="1"/>
  <c r="G97" i="22"/>
  <c r="G114" i="22" s="1"/>
  <c r="F97" i="22"/>
  <c r="F114" i="22" s="1"/>
  <c r="D97" i="22"/>
  <c r="D114" i="22" s="1"/>
  <c r="C97" i="22"/>
  <c r="C114" i="22" s="1"/>
  <c r="B97" i="22"/>
  <c r="B114" i="22" s="1"/>
  <c r="O115" i="23"/>
  <c r="N115" i="23"/>
  <c r="M115" i="23"/>
  <c r="S115" i="23" s="1"/>
  <c r="L115" i="23"/>
  <c r="R115" i="23" s="1"/>
  <c r="K115" i="23"/>
  <c r="J115" i="23"/>
  <c r="F115" i="23"/>
  <c r="C115" i="23"/>
  <c r="O114" i="23"/>
  <c r="N114" i="23"/>
  <c r="U113" i="23"/>
  <c r="T113" i="23"/>
  <c r="S113" i="23"/>
  <c r="R113" i="23"/>
  <c r="S112" i="23"/>
  <c r="R112" i="23"/>
  <c r="E112" i="23"/>
  <c r="U112" i="23" s="1"/>
  <c r="S111" i="23"/>
  <c r="R111" i="23"/>
  <c r="E111" i="23"/>
  <c r="T111" i="23" s="1"/>
  <c r="T110" i="23"/>
  <c r="S110" i="23"/>
  <c r="R110" i="23"/>
  <c r="E110" i="23"/>
  <c r="U110" i="23" s="1"/>
  <c r="S109" i="23"/>
  <c r="R109" i="23"/>
  <c r="E109" i="23"/>
  <c r="U109" i="23" s="1"/>
  <c r="S108" i="23"/>
  <c r="R108" i="23"/>
  <c r="E108" i="23"/>
  <c r="S107" i="23"/>
  <c r="R107" i="23"/>
  <c r="E107" i="23"/>
  <c r="U107" i="23" s="1"/>
  <c r="S106" i="23"/>
  <c r="R106" i="23"/>
  <c r="E106" i="23"/>
  <c r="S105" i="23"/>
  <c r="R105" i="23"/>
  <c r="E105" i="23"/>
  <c r="S104" i="23"/>
  <c r="R104" i="23"/>
  <c r="E104" i="23"/>
  <c r="U104" i="23" s="1"/>
  <c r="S103" i="23"/>
  <c r="R103" i="23"/>
  <c r="E103" i="23"/>
  <c r="T103" i="23" s="1"/>
  <c r="S102" i="23"/>
  <c r="R102" i="23"/>
  <c r="E102" i="23"/>
  <c r="T102" i="23" s="1"/>
  <c r="S101" i="23"/>
  <c r="R101" i="23"/>
  <c r="E101" i="23"/>
  <c r="U101" i="23" s="1"/>
  <c r="U100" i="23"/>
  <c r="S100" i="23"/>
  <c r="R100" i="23"/>
  <c r="E100" i="23"/>
  <c r="T100" i="23" s="1"/>
  <c r="S99" i="23"/>
  <c r="R99" i="23"/>
  <c r="E99" i="23"/>
  <c r="U99" i="23" s="1"/>
  <c r="S98" i="23"/>
  <c r="R98" i="23"/>
  <c r="E98" i="23"/>
  <c r="M97" i="23"/>
  <c r="M114" i="23" s="1"/>
  <c r="S114" i="23" s="1"/>
  <c r="L97" i="23"/>
  <c r="R97" i="23" s="1"/>
  <c r="K97" i="23"/>
  <c r="J97" i="23"/>
  <c r="J114" i="23" s="1"/>
  <c r="I97" i="23"/>
  <c r="I114" i="23" s="1"/>
  <c r="H97" i="23"/>
  <c r="G97" i="23"/>
  <c r="F97" i="23"/>
  <c r="D97" i="23"/>
  <c r="D114" i="23" s="1"/>
  <c r="C97" i="23"/>
  <c r="B97" i="23"/>
  <c r="B114" i="23" s="1"/>
  <c r="O115" i="24"/>
  <c r="N115" i="24"/>
  <c r="M115" i="24"/>
  <c r="S115" i="24" s="1"/>
  <c r="L115" i="24"/>
  <c r="R115" i="24" s="1"/>
  <c r="K115" i="24"/>
  <c r="J115" i="24"/>
  <c r="I115" i="24"/>
  <c r="H115" i="24"/>
  <c r="G115" i="24"/>
  <c r="F115" i="24"/>
  <c r="D115" i="24"/>
  <c r="C115" i="24"/>
  <c r="B115" i="24"/>
  <c r="O114" i="24"/>
  <c r="N114" i="24"/>
  <c r="M114" i="24"/>
  <c r="S114" i="24" s="1"/>
  <c r="U113" i="24"/>
  <c r="T113" i="24"/>
  <c r="S113" i="24"/>
  <c r="R113" i="24"/>
  <c r="S112" i="24"/>
  <c r="R112" i="24"/>
  <c r="E112" i="24"/>
  <c r="T111" i="24"/>
  <c r="S111" i="24"/>
  <c r="R111" i="24"/>
  <c r="E111" i="24"/>
  <c r="U111" i="24" s="1"/>
  <c r="S110" i="24"/>
  <c r="R110" i="24"/>
  <c r="E110" i="24"/>
  <c r="U110" i="24" s="1"/>
  <c r="S109" i="24"/>
  <c r="R109" i="24"/>
  <c r="E109" i="24"/>
  <c r="S108" i="24"/>
  <c r="R108" i="24"/>
  <c r="E108" i="24"/>
  <c r="U108" i="24" s="1"/>
  <c r="S107" i="24"/>
  <c r="R107" i="24"/>
  <c r="E107" i="24"/>
  <c r="U107" i="24" s="1"/>
  <c r="S106" i="24"/>
  <c r="R106" i="24"/>
  <c r="E106" i="24"/>
  <c r="T106" i="24" s="1"/>
  <c r="T105" i="24"/>
  <c r="S105" i="24"/>
  <c r="R105" i="24"/>
  <c r="E105" i="24"/>
  <c r="U105" i="24" s="1"/>
  <c r="S104" i="24"/>
  <c r="R104" i="24"/>
  <c r="E104" i="24"/>
  <c r="S103" i="24"/>
  <c r="R103" i="24"/>
  <c r="E103" i="24"/>
  <c r="U103" i="24" s="1"/>
  <c r="S102" i="24"/>
  <c r="R102" i="24"/>
  <c r="E102" i="24"/>
  <c r="U102" i="24" s="1"/>
  <c r="S101" i="24"/>
  <c r="R101" i="24"/>
  <c r="E101" i="24"/>
  <c r="S100" i="24"/>
  <c r="R100" i="24"/>
  <c r="E100" i="24"/>
  <c r="T100" i="24" s="1"/>
  <c r="S99" i="24"/>
  <c r="R99" i="24"/>
  <c r="E99" i="24"/>
  <c r="U99" i="24" s="1"/>
  <c r="U98" i="24"/>
  <c r="S98" i="24"/>
  <c r="R98" i="24"/>
  <c r="E98" i="24"/>
  <c r="T98" i="24" s="1"/>
  <c r="M97" i="24"/>
  <c r="S97" i="24" s="1"/>
  <c r="L97" i="24"/>
  <c r="L114" i="24" s="1"/>
  <c r="R114" i="24" s="1"/>
  <c r="K97" i="24"/>
  <c r="K114" i="24" s="1"/>
  <c r="J97" i="24"/>
  <c r="J114" i="24" s="1"/>
  <c r="I97" i="24"/>
  <c r="I114" i="24" s="1"/>
  <c r="H97" i="24"/>
  <c r="H114" i="24" s="1"/>
  <c r="G97" i="24"/>
  <c r="G114" i="24" s="1"/>
  <c r="F97" i="24"/>
  <c r="F114" i="24" s="1"/>
  <c r="D97" i="24"/>
  <c r="D114" i="24" s="1"/>
  <c r="C97" i="24"/>
  <c r="C114" i="24" s="1"/>
  <c r="B97" i="24"/>
  <c r="M115" i="25"/>
  <c r="S115" i="25" s="1"/>
  <c r="K115" i="25"/>
  <c r="I115" i="25"/>
  <c r="H115" i="25"/>
  <c r="G115" i="25"/>
  <c r="F115" i="25"/>
  <c r="D115" i="25"/>
  <c r="C115" i="25"/>
  <c r="B115" i="25"/>
  <c r="O114" i="25"/>
  <c r="N114" i="25"/>
  <c r="U113" i="25"/>
  <c r="T113" i="25"/>
  <c r="S113" i="25"/>
  <c r="R113" i="25"/>
  <c r="S112" i="25"/>
  <c r="R112" i="25"/>
  <c r="E112" i="25"/>
  <c r="S111" i="25"/>
  <c r="R111" i="25"/>
  <c r="E111" i="25"/>
  <c r="U111" i="25" s="1"/>
  <c r="S110" i="25"/>
  <c r="R110" i="25"/>
  <c r="E110" i="25"/>
  <c r="U110" i="25" s="1"/>
  <c r="S109" i="25"/>
  <c r="R109" i="25"/>
  <c r="E109" i="25"/>
  <c r="T109" i="25" s="1"/>
  <c r="S108" i="25"/>
  <c r="R108" i="25"/>
  <c r="E108" i="25"/>
  <c r="U108" i="25" s="1"/>
  <c r="S107" i="25"/>
  <c r="R107" i="25"/>
  <c r="E107" i="25"/>
  <c r="S106" i="25"/>
  <c r="R106" i="25"/>
  <c r="E106" i="25"/>
  <c r="U106" i="25" s="1"/>
  <c r="T105" i="25"/>
  <c r="S105" i="25"/>
  <c r="R105" i="25"/>
  <c r="E105" i="25"/>
  <c r="U105" i="25" s="1"/>
  <c r="S104" i="25"/>
  <c r="R104" i="25"/>
  <c r="E104" i="25"/>
  <c r="U104" i="25" s="1"/>
  <c r="S103" i="25"/>
  <c r="R103" i="25"/>
  <c r="E103" i="25"/>
  <c r="S102" i="25"/>
  <c r="R102" i="25"/>
  <c r="E102" i="25"/>
  <c r="S101" i="25"/>
  <c r="R101" i="25"/>
  <c r="E101" i="25"/>
  <c r="T101" i="25" s="1"/>
  <c r="S100" i="25"/>
  <c r="R100" i="25"/>
  <c r="E100" i="25"/>
  <c r="U100" i="25" s="1"/>
  <c r="S99" i="25"/>
  <c r="R99" i="25"/>
  <c r="E99" i="25"/>
  <c r="S98" i="25"/>
  <c r="R98" i="25"/>
  <c r="E98" i="25"/>
  <c r="U98" i="25" s="1"/>
  <c r="M97" i="25"/>
  <c r="L97" i="25"/>
  <c r="K97" i="25"/>
  <c r="K114" i="25" s="1"/>
  <c r="J97" i="25"/>
  <c r="I97" i="25"/>
  <c r="I114" i="25" s="1"/>
  <c r="H97" i="25"/>
  <c r="G97" i="25"/>
  <c r="G114" i="25" s="1"/>
  <c r="F97" i="25"/>
  <c r="F114" i="25" s="1"/>
  <c r="D97" i="25"/>
  <c r="D114" i="25" s="1"/>
  <c r="C97" i="25"/>
  <c r="C114" i="25" s="1"/>
  <c r="B97" i="25"/>
  <c r="B114" i="25" s="1"/>
  <c r="O115" i="26"/>
  <c r="N115" i="26"/>
  <c r="M115" i="26"/>
  <c r="S115" i="26" s="1"/>
  <c r="L115" i="26"/>
  <c r="R115" i="26" s="1"/>
  <c r="K115" i="26"/>
  <c r="J115" i="26"/>
  <c r="I115" i="26"/>
  <c r="H115" i="26"/>
  <c r="G115" i="26"/>
  <c r="F115" i="26"/>
  <c r="O114" i="26"/>
  <c r="U113" i="26"/>
  <c r="T113" i="26"/>
  <c r="S113" i="26"/>
  <c r="R113" i="26"/>
  <c r="S112" i="26"/>
  <c r="R112" i="26"/>
  <c r="E112" i="26"/>
  <c r="S111" i="26"/>
  <c r="R111" i="26"/>
  <c r="E111" i="26"/>
  <c r="U111" i="26" s="1"/>
  <c r="U110" i="26"/>
  <c r="T110" i="26"/>
  <c r="S110" i="26"/>
  <c r="R110" i="26"/>
  <c r="E110" i="26"/>
  <c r="S109" i="26"/>
  <c r="R109" i="26"/>
  <c r="E109" i="26"/>
  <c r="U109" i="26" s="1"/>
  <c r="S108" i="26"/>
  <c r="R108" i="26"/>
  <c r="E108" i="26"/>
  <c r="T108" i="26" s="1"/>
  <c r="S107" i="26"/>
  <c r="R107" i="26"/>
  <c r="E107" i="26"/>
  <c r="S106" i="26"/>
  <c r="R106" i="26"/>
  <c r="E106" i="26"/>
  <c r="U106" i="26" s="1"/>
  <c r="S105" i="26"/>
  <c r="R105" i="26"/>
  <c r="E105" i="26"/>
  <c r="U105" i="26" s="1"/>
  <c r="S104" i="26"/>
  <c r="R104" i="26"/>
  <c r="E104" i="26"/>
  <c r="T104" i="26" s="1"/>
  <c r="S103" i="26"/>
  <c r="R103" i="26"/>
  <c r="E103" i="26"/>
  <c r="U103" i="26" s="1"/>
  <c r="S102" i="26"/>
  <c r="R102" i="26"/>
  <c r="E102" i="26"/>
  <c r="S101" i="26"/>
  <c r="R101" i="26"/>
  <c r="E101" i="26"/>
  <c r="U101" i="26" s="1"/>
  <c r="S100" i="26"/>
  <c r="R100" i="26"/>
  <c r="E100" i="26"/>
  <c r="S99" i="26"/>
  <c r="R99" i="26"/>
  <c r="E99" i="26"/>
  <c r="U99" i="26" s="1"/>
  <c r="S98" i="26"/>
  <c r="R98" i="26"/>
  <c r="E98" i="26"/>
  <c r="M97" i="26"/>
  <c r="L97" i="26"/>
  <c r="L114" i="26" s="1"/>
  <c r="R114" i="26" s="1"/>
  <c r="K97" i="26"/>
  <c r="K114" i="26" s="1"/>
  <c r="J97" i="26"/>
  <c r="J114" i="26" s="1"/>
  <c r="I97" i="26"/>
  <c r="I114" i="26" s="1"/>
  <c r="H97" i="26"/>
  <c r="H114" i="26" s="1"/>
  <c r="G97" i="26"/>
  <c r="G114" i="26" s="1"/>
  <c r="F97" i="26"/>
  <c r="F114" i="26" s="1"/>
  <c r="D97" i="26"/>
  <c r="C97" i="26"/>
  <c r="B97" i="26"/>
  <c r="N115" i="27"/>
  <c r="L115" i="27"/>
  <c r="R115" i="27" s="1"/>
  <c r="J115" i="27"/>
  <c r="I115" i="27"/>
  <c r="H115" i="27"/>
  <c r="G115" i="27"/>
  <c r="F115" i="27"/>
  <c r="D115" i="27"/>
  <c r="C115" i="27"/>
  <c r="B115" i="27"/>
  <c r="O114" i="27"/>
  <c r="N114" i="27"/>
  <c r="K114" i="27"/>
  <c r="B114" i="27"/>
  <c r="U113" i="27"/>
  <c r="T113" i="27"/>
  <c r="S113" i="27"/>
  <c r="R113" i="27"/>
  <c r="S112" i="27"/>
  <c r="R112" i="27"/>
  <c r="E112" i="27"/>
  <c r="T112" i="27" s="1"/>
  <c r="S111" i="27"/>
  <c r="R111" i="27"/>
  <c r="E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S107" i="27"/>
  <c r="R107" i="27"/>
  <c r="E107" i="27"/>
  <c r="U107" i="27" s="1"/>
  <c r="S106" i="27"/>
  <c r="R106" i="27"/>
  <c r="E106" i="27"/>
  <c r="U106" i="27" s="1"/>
  <c r="S105" i="27"/>
  <c r="R105" i="27"/>
  <c r="E105" i="27"/>
  <c r="U105" i="27" s="1"/>
  <c r="S104" i="27"/>
  <c r="R104" i="27"/>
  <c r="E104" i="27"/>
  <c r="T104" i="27" s="1"/>
  <c r="S103" i="27"/>
  <c r="R103" i="27"/>
  <c r="E103" i="27"/>
  <c r="U103" i="27" s="1"/>
  <c r="S102" i="27"/>
  <c r="R102" i="27"/>
  <c r="E102" i="27"/>
  <c r="U102" i="27" s="1"/>
  <c r="S101" i="27"/>
  <c r="R101" i="27"/>
  <c r="E101" i="27"/>
  <c r="U101" i="27" s="1"/>
  <c r="S100" i="27"/>
  <c r="R100" i="27"/>
  <c r="E100" i="27"/>
  <c r="S99" i="27"/>
  <c r="R99" i="27"/>
  <c r="E99" i="27"/>
  <c r="U99" i="27" s="1"/>
  <c r="S98" i="27"/>
  <c r="R98" i="27"/>
  <c r="E98" i="27"/>
  <c r="M97" i="27"/>
  <c r="L97" i="27"/>
  <c r="K97" i="27"/>
  <c r="J97" i="27"/>
  <c r="J114" i="27" s="1"/>
  <c r="I97" i="27"/>
  <c r="I114" i="27" s="1"/>
  <c r="H97" i="27"/>
  <c r="H114" i="27" s="1"/>
  <c r="G97" i="27"/>
  <c r="G114" i="27" s="1"/>
  <c r="F97" i="27"/>
  <c r="F114" i="27" s="1"/>
  <c r="D97" i="27"/>
  <c r="D114" i="27" s="1"/>
  <c r="C97" i="27"/>
  <c r="C114" i="27" s="1"/>
  <c r="B97" i="27"/>
  <c r="R115" i="28"/>
  <c r="O115" i="28"/>
  <c r="N115" i="28"/>
  <c r="M115" i="28"/>
  <c r="S115" i="28" s="1"/>
  <c r="I115" i="28"/>
  <c r="G115" i="28"/>
  <c r="D115" i="28"/>
  <c r="C115" i="28"/>
  <c r="B115" i="28"/>
  <c r="O114" i="28"/>
  <c r="N114" i="28"/>
  <c r="U113" i="28"/>
  <c r="T113" i="28"/>
  <c r="S113" i="28"/>
  <c r="R113" i="28"/>
  <c r="S112" i="28"/>
  <c r="R112" i="28"/>
  <c r="E112" i="28"/>
  <c r="U112" i="28" s="1"/>
  <c r="S111" i="28"/>
  <c r="R111" i="28"/>
  <c r="E111" i="28"/>
  <c r="S110" i="28"/>
  <c r="R110" i="28"/>
  <c r="E110" i="28"/>
  <c r="U110" i="28" s="1"/>
  <c r="S109" i="28"/>
  <c r="R109" i="28"/>
  <c r="E109" i="28"/>
  <c r="S108" i="28"/>
  <c r="R108" i="28"/>
  <c r="E108" i="28"/>
  <c r="U108" i="28" s="1"/>
  <c r="S107" i="28"/>
  <c r="R107" i="28"/>
  <c r="E107" i="28"/>
  <c r="T107" i="28" s="1"/>
  <c r="S106" i="28"/>
  <c r="R106" i="28"/>
  <c r="E106" i="28"/>
  <c r="T106" i="28" s="1"/>
  <c r="S105" i="28"/>
  <c r="R105" i="28"/>
  <c r="E105" i="28"/>
  <c r="U105" i="28" s="1"/>
  <c r="U104" i="28"/>
  <c r="S104" i="28"/>
  <c r="R104" i="28"/>
  <c r="E104" i="28"/>
  <c r="T104" i="28" s="1"/>
  <c r="S103" i="28"/>
  <c r="R103" i="28"/>
  <c r="E103" i="28"/>
  <c r="S102" i="28"/>
  <c r="R102" i="28"/>
  <c r="E102" i="28"/>
  <c r="U102" i="28" s="1"/>
  <c r="S101" i="28"/>
  <c r="R101" i="28"/>
  <c r="E101" i="28"/>
  <c r="U101" i="28" s="1"/>
  <c r="S100" i="28"/>
  <c r="R100" i="28"/>
  <c r="E100" i="28"/>
  <c r="U100" i="28" s="1"/>
  <c r="S99" i="28"/>
  <c r="R99" i="28"/>
  <c r="E99" i="28"/>
  <c r="T99" i="28" s="1"/>
  <c r="S98" i="28"/>
  <c r="R98" i="28"/>
  <c r="E98" i="28"/>
  <c r="U98" i="28" s="1"/>
  <c r="R97" i="28"/>
  <c r="M97" i="28"/>
  <c r="S97" i="28" s="1"/>
  <c r="L97" i="28"/>
  <c r="K97" i="28"/>
  <c r="J97" i="28"/>
  <c r="I97" i="28"/>
  <c r="I114" i="28" s="1"/>
  <c r="H97" i="28"/>
  <c r="G97" i="28"/>
  <c r="G114" i="28" s="1"/>
  <c r="F97" i="28"/>
  <c r="D97" i="28"/>
  <c r="D114" i="28" s="1"/>
  <c r="C97" i="28"/>
  <c r="C114" i="28" s="1"/>
  <c r="B97" i="28"/>
  <c r="B114" i="28" s="1"/>
  <c r="O115" i="29"/>
  <c r="N115" i="29"/>
  <c r="M115" i="29"/>
  <c r="S115" i="29" s="1"/>
  <c r="L115" i="29"/>
  <c r="R115" i="29" s="1"/>
  <c r="K115" i="29"/>
  <c r="J115" i="29"/>
  <c r="I115" i="29"/>
  <c r="H115" i="29"/>
  <c r="G115" i="29"/>
  <c r="F115" i="29"/>
  <c r="D115" i="29"/>
  <c r="C115" i="29"/>
  <c r="N114" i="29"/>
  <c r="K114" i="29"/>
  <c r="U113" i="29"/>
  <c r="T113" i="29"/>
  <c r="S113" i="29"/>
  <c r="R113" i="29"/>
  <c r="S112" i="29"/>
  <c r="R112" i="29"/>
  <c r="E112" i="29"/>
  <c r="S111" i="29"/>
  <c r="R111" i="29"/>
  <c r="E111" i="29"/>
  <c r="U111" i="29" s="1"/>
  <c r="S110" i="29"/>
  <c r="R110" i="29"/>
  <c r="E110" i="29"/>
  <c r="T110" i="29" s="1"/>
  <c r="U109" i="29"/>
  <c r="S109" i="29"/>
  <c r="R109" i="29"/>
  <c r="E109" i="29"/>
  <c r="T109" i="29" s="1"/>
  <c r="S108" i="29"/>
  <c r="R108" i="29"/>
  <c r="E108" i="29"/>
  <c r="U108" i="29" s="1"/>
  <c r="S107" i="29"/>
  <c r="R107" i="29"/>
  <c r="E107" i="29"/>
  <c r="T107" i="29" s="1"/>
  <c r="S106" i="29"/>
  <c r="R106" i="29"/>
  <c r="E106" i="29"/>
  <c r="S105" i="29"/>
  <c r="R105" i="29"/>
  <c r="E105" i="29"/>
  <c r="U105" i="29" s="1"/>
  <c r="S104" i="29"/>
  <c r="R104" i="29"/>
  <c r="E104" i="29"/>
  <c r="U104" i="29" s="1"/>
  <c r="S103" i="29"/>
  <c r="R103" i="29"/>
  <c r="E103" i="29"/>
  <c r="U103" i="29" s="1"/>
  <c r="S102" i="29"/>
  <c r="R102" i="29"/>
  <c r="E102" i="29"/>
  <c r="T102" i="29" s="1"/>
  <c r="S101" i="29"/>
  <c r="R101" i="29"/>
  <c r="E101" i="29"/>
  <c r="U101" i="29" s="1"/>
  <c r="S100" i="29"/>
  <c r="R100" i="29"/>
  <c r="E100" i="29"/>
  <c r="U100" i="29" s="1"/>
  <c r="S99" i="29"/>
  <c r="R99" i="29"/>
  <c r="E99" i="29"/>
  <c r="U99" i="29" s="1"/>
  <c r="S98" i="29"/>
  <c r="R98" i="29"/>
  <c r="E98" i="29"/>
  <c r="M97" i="29"/>
  <c r="S97" i="29" s="1"/>
  <c r="L97" i="29"/>
  <c r="R97" i="29" s="1"/>
  <c r="K97" i="29"/>
  <c r="J97" i="29"/>
  <c r="J114" i="29" s="1"/>
  <c r="I97" i="29"/>
  <c r="I114" i="29" s="1"/>
  <c r="H97" i="29"/>
  <c r="H114" i="29" s="1"/>
  <c r="G97" i="29"/>
  <c r="G114" i="29" s="1"/>
  <c r="F97" i="29"/>
  <c r="F114" i="29" s="1"/>
  <c r="D97" i="29"/>
  <c r="D114" i="29" s="1"/>
  <c r="C97" i="29"/>
  <c r="C114" i="29" s="1"/>
  <c r="B97" i="29"/>
  <c r="B114" i="29" s="1"/>
  <c r="O115" i="30"/>
  <c r="K115" i="30"/>
  <c r="I115" i="30"/>
  <c r="G115" i="30"/>
  <c r="F115" i="30"/>
  <c r="D115" i="30"/>
  <c r="C115" i="30"/>
  <c r="B115" i="30"/>
  <c r="O114" i="30"/>
  <c r="N114" i="30"/>
  <c r="G114" i="30"/>
  <c r="U113" i="30"/>
  <c r="T113" i="30"/>
  <c r="S113" i="30"/>
  <c r="R113" i="30"/>
  <c r="S112" i="30"/>
  <c r="R112" i="30"/>
  <c r="E112" i="30"/>
  <c r="U112" i="30" s="1"/>
  <c r="S111" i="30"/>
  <c r="R111" i="30"/>
  <c r="E111" i="30"/>
  <c r="U111" i="30" s="1"/>
  <c r="S110" i="30"/>
  <c r="R110" i="30"/>
  <c r="E110" i="30"/>
  <c r="U110" i="30" s="1"/>
  <c r="S109" i="30"/>
  <c r="R109" i="30"/>
  <c r="E109" i="30"/>
  <c r="S108" i="30"/>
  <c r="R108" i="30"/>
  <c r="E108" i="30"/>
  <c r="U108" i="30" s="1"/>
  <c r="S107" i="30"/>
  <c r="R107" i="30"/>
  <c r="E107" i="30"/>
  <c r="U107" i="30" s="1"/>
  <c r="S106" i="30"/>
  <c r="R106" i="30"/>
  <c r="E106" i="30"/>
  <c r="U106" i="30" s="1"/>
  <c r="S105" i="30"/>
  <c r="R105" i="30"/>
  <c r="E105" i="30"/>
  <c r="T105" i="30" s="1"/>
  <c r="S104" i="30"/>
  <c r="R104" i="30"/>
  <c r="E104" i="30"/>
  <c r="U104" i="30" s="1"/>
  <c r="S103" i="30"/>
  <c r="R103" i="30"/>
  <c r="E103" i="30"/>
  <c r="U103" i="30" s="1"/>
  <c r="S102" i="30"/>
  <c r="R102" i="30"/>
  <c r="E102" i="30"/>
  <c r="U102" i="30" s="1"/>
  <c r="S101" i="30"/>
  <c r="R101" i="30"/>
  <c r="E101" i="30"/>
  <c r="U101" i="30" s="1"/>
  <c r="S100" i="30"/>
  <c r="R100" i="30"/>
  <c r="E100" i="30"/>
  <c r="S99" i="30"/>
  <c r="R99" i="30"/>
  <c r="E99" i="30"/>
  <c r="T99" i="30" s="1"/>
  <c r="S98" i="30"/>
  <c r="R98" i="30"/>
  <c r="E98" i="30"/>
  <c r="U98" i="30" s="1"/>
  <c r="M97" i="30"/>
  <c r="L97" i="30"/>
  <c r="K97" i="30"/>
  <c r="J97" i="30"/>
  <c r="I97" i="30"/>
  <c r="H97" i="30"/>
  <c r="H114" i="30" s="1"/>
  <c r="G97" i="30"/>
  <c r="F97" i="30"/>
  <c r="F114" i="30" s="1"/>
  <c r="D97" i="30"/>
  <c r="D114" i="30" s="1"/>
  <c r="C97" i="30"/>
  <c r="C114" i="30" s="1"/>
  <c r="B97" i="30"/>
  <c r="B114" i="30" s="1"/>
  <c r="O115" i="31"/>
  <c r="N115" i="31"/>
  <c r="M115" i="31"/>
  <c r="S115" i="31" s="1"/>
  <c r="L115" i="31"/>
  <c r="R115" i="31" s="1"/>
  <c r="K115" i="31"/>
  <c r="J115" i="31"/>
  <c r="I115" i="31"/>
  <c r="H115" i="31"/>
  <c r="G115" i="31"/>
  <c r="F115" i="31"/>
  <c r="D115" i="31"/>
  <c r="C115" i="31"/>
  <c r="B115" i="31"/>
  <c r="U113" i="31"/>
  <c r="T113" i="31"/>
  <c r="S113" i="31"/>
  <c r="R113" i="31"/>
  <c r="S112" i="31"/>
  <c r="R112" i="31"/>
  <c r="E112" i="31"/>
  <c r="U112" i="31" s="1"/>
  <c r="S111" i="31"/>
  <c r="R111" i="31"/>
  <c r="E111" i="31"/>
  <c r="S110" i="31"/>
  <c r="R110" i="31"/>
  <c r="E110" i="31"/>
  <c r="U110" i="31" s="1"/>
  <c r="S109" i="31"/>
  <c r="R109" i="31"/>
  <c r="E109" i="31"/>
  <c r="U109" i="31" s="1"/>
  <c r="S108" i="31"/>
  <c r="R108" i="31"/>
  <c r="E108" i="31"/>
  <c r="T107" i="31"/>
  <c r="S107" i="31"/>
  <c r="R107" i="31"/>
  <c r="E107" i="31"/>
  <c r="U107" i="31" s="1"/>
  <c r="S106" i="31"/>
  <c r="R106" i="31"/>
  <c r="E106" i="31"/>
  <c r="U106" i="31" s="1"/>
  <c r="S105" i="31"/>
  <c r="R105" i="31"/>
  <c r="E105" i="31"/>
  <c r="U105" i="31" s="1"/>
  <c r="S104" i="31"/>
  <c r="R104" i="31"/>
  <c r="E104" i="31"/>
  <c r="U104" i="31" s="1"/>
  <c r="S103" i="31"/>
  <c r="R103" i="31"/>
  <c r="E103" i="31"/>
  <c r="S102" i="31"/>
  <c r="R102" i="31"/>
  <c r="E102" i="31"/>
  <c r="S101" i="31"/>
  <c r="R101" i="31"/>
  <c r="E101" i="31"/>
  <c r="U101" i="31" s="1"/>
  <c r="S100" i="31"/>
  <c r="R100" i="31"/>
  <c r="E100" i="31"/>
  <c r="T100" i="31" s="1"/>
  <c r="S99" i="31"/>
  <c r="R99" i="31"/>
  <c r="E99" i="31"/>
  <c r="T99" i="31" s="1"/>
  <c r="S98" i="31"/>
  <c r="R98" i="31"/>
  <c r="E98" i="31"/>
  <c r="U98" i="31" s="1"/>
  <c r="M97" i="31"/>
  <c r="S97" i="31" s="1"/>
  <c r="L97" i="31"/>
  <c r="R97" i="31" s="1"/>
  <c r="K97" i="31"/>
  <c r="K114" i="31" s="1"/>
  <c r="J97" i="31"/>
  <c r="J114" i="31" s="1"/>
  <c r="I97" i="31"/>
  <c r="I114" i="31" s="1"/>
  <c r="H97" i="31"/>
  <c r="H114" i="31" s="1"/>
  <c r="G97" i="31"/>
  <c r="G114" i="31" s="1"/>
  <c r="F97" i="31"/>
  <c r="F114" i="31" s="1"/>
  <c r="D97" i="31"/>
  <c r="D114" i="31" s="1"/>
  <c r="C97" i="31"/>
  <c r="B97" i="31"/>
  <c r="B114" i="31" s="1"/>
  <c r="O115" i="32"/>
  <c r="K115" i="32"/>
  <c r="I115" i="32"/>
  <c r="H115" i="32"/>
  <c r="G115" i="32"/>
  <c r="F115" i="32"/>
  <c r="D115" i="32"/>
  <c r="C115" i="32"/>
  <c r="B115" i="32"/>
  <c r="O114" i="32"/>
  <c r="N114" i="32"/>
  <c r="K114" i="32"/>
  <c r="U113" i="32"/>
  <c r="T113" i="32"/>
  <c r="S113" i="32"/>
  <c r="R113" i="32"/>
  <c r="S112" i="32"/>
  <c r="R112" i="32"/>
  <c r="E112" i="32"/>
  <c r="U112" i="32" s="1"/>
  <c r="S111" i="32"/>
  <c r="R111" i="32"/>
  <c r="E111" i="32"/>
  <c r="T111" i="32" s="1"/>
  <c r="S110" i="32"/>
  <c r="R110" i="32"/>
  <c r="E110" i="32"/>
  <c r="U110" i="32" s="1"/>
  <c r="S109" i="32"/>
  <c r="R109" i="32"/>
  <c r="E109" i="32"/>
  <c r="U109" i="32" s="1"/>
  <c r="S108" i="32"/>
  <c r="R108" i="32"/>
  <c r="E108" i="32"/>
  <c r="U108" i="32" s="1"/>
  <c r="S107" i="32"/>
  <c r="R107" i="32"/>
  <c r="E107" i="32"/>
  <c r="U107" i="32" s="1"/>
  <c r="S106" i="32"/>
  <c r="R106" i="32"/>
  <c r="E106" i="32"/>
  <c r="S105" i="32"/>
  <c r="R105" i="32"/>
  <c r="E105" i="32"/>
  <c r="U105" i="32" s="1"/>
  <c r="S104" i="32"/>
  <c r="R104" i="32"/>
  <c r="E104" i="32"/>
  <c r="U104" i="32" s="1"/>
  <c r="S103" i="32"/>
  <c r="R103" i="32"/>
  <c r="E103" i="32"/>
  <c r="T103" i="32" s="1"/>
  <c r="S102" i="32"/>
  <c r="R102" i="32"/>
  <c r="E102" i="32"/>
  <c r="T102" i="32" s="1"/>
  <c r="S101" i="32"/>
  <c r="R101" i="32"/>
  <c r="E101" i="32"/>
  <c r="U101" i="32" s="1"/>
  <c r="S100" i="32"/>
  <c r="R100" i="32"/>
  <c r="E100" i="32"/>
  <c r="T100" i="32" s="1"/>
  <c r="S99" i="32"/>
  <c r="R99" i="32"/>
  <c r="E99" i="32"/>
  <c r="U99" i="32" s="1"/>
  <c r="S98" i="32"/>
  <c r="R98" i="32"/>
  <c r="E98" i="32"/>
  <c r="M97" i="32"/>
  <c r="S97" i="32" s="1"/>
  <c r="L97" i="32"/>
  <c r="R97" i="32" s="1"/>
  <c r="K97" i="32"/>
  <c r="J97" i="32"/>
  <c r="I97" i="32"/>
  <c r="I114" i="32" s="1"/>
  <c r="H97" i="32"/>
  <c r="H114" i="32" s="1"/>
  <c r="G97" i="32"/>
  <c r="G114" i="32" s="1"/>
  <c r="F97" i="32"/>
  <c r="F114" i="32" s="1"/>
  <c r="D97" i="32"/>
  <c r="C97" i="32"/>
  <c r="C114" i="32" s="1"/>
  <c r="B97" i="32"/>
  <c r="B114" i="32" s="1"/>
  <c r="O115" i="33"/>
  <c r="N115" i="33"/>
  <c r="M115" i="33"/>
  <c r="S115" i="33" s="1"/>
  <c r="L115" i="33"/>
  <c r="R115" i="33" s="1"/>
  <c r="K115" i="33"/>
  <c r="J115" i="33"/>
  <c r="I115" i="33"/>
  <c r="H115" i="33"/>
  <c r="G115" i="33"/>
  <c r="F115" i="33"/>
  <c r="D115" i="33"/>
  <c r="C115" i="33"/>
  <c r="B115" i="33"/>
  <c r="U113" i="33"/>
  <c r="T113" i="33"/>
  <c r="S113" i="33"/>
  <c r="R113" i="33"/>
  <c r="S112" i="33"/>
  <c r="R112" i="33"/>
  <c r="E112" i="33"/>
  <c r="U112" i="33" s="1"/>
  <c r="S111" i="33"/>
  <c r="R111" i="33"/>
  <c r="E111" i="33"/>
  <c r="U111" i="33" s="1"/>
  <c r="S110" i="33"/>
  <c r="R110" i="33"/>
  <c r="E110" i="33"/>
  <c r="U110" i="33" s="1"/>
  <c r="S109" i="33"/>
  <c r="R109" i="33"/>
  <c r="E109" i="33"/>
  <c r="S108" i="33"/>
  <c r="R108" i="33"/>
  <c r="E108" i="33"/>
  <c r="U108" i="33" s="1"/>
  <c r="S107" i="33"/>
  <c r="R107" i="33"/>
  <c r="E107" i="33"/>
  <c r="U107" i="33" s="1"/>
  <c r="S106" i="33"/>
  <c r="R106" i="33"/>
  <c r="E106" i="33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S100" i="33"/>
  <c r="R100" i="33"/>
  <c r="E100" i="33"/>
  <c r="S99" i="33"/>
  <c r="R99" i="33"/>
  <c r="E99" i="33"/>
  <c r="S98" i="33"/>
  <c r="R98" i="33"/>
  <c r="E98" i="33"/>
  <c r="T98" i="33" s="1"/>
  <c r="M97" i="33"/>
  <c r="M114" i="33" s="1"/>
  <c r="S114" i="33" s="1"/>
  <c r="L97" i="33"/>
  <c r="L114" i="33" s="1"/>
  <c r="R114" i="33" s="1"/>
  <c r="K97" i="33"/>
  <c r="K114" i="33" s="1"/>
  <c r="J97" i="33"/>
  <c r="J114" i="33" s="1"/>
  <c r="I97" i="33"/>
  <c r="I114" i="33" s="1"/>
  <c r="H97" i="33"/>
  <c r="H114" i="33" s="1"/>
  <c r="G97" i="33"/>
  <c r="G114" i="33" s="1"/>
  <c r="F97" i="33"/>
  <c r="F114" i="33" s="1"/>
  <c r="D97" i="33"/>
  <c r="D114" i="33" s="1"/>
  <c r="C97" i="33"/>
  <c r="C114" i="33" s="1"/>
  <c r="B97" i="33"/>
  <c r="B114" i="33" s="1"/>
  <c r="O115" i="34"/>
  <c r="N115" i="34"/>
  <c r="M115" i="34"/>
  <c r="S115" i="34" s="1"/>
  <c r="L115" i="34"/>
  <c r="R115" i="34" s="1"/>
  <c r="K115" i="34"/>
  <c r="H115" i="34"/>
  <c r="G115" i="34"/>
  <c r="F115" i="34"/>
  <c r="C115" i="34"/>
  <c r="B115" i="34"/>
  <c r="O114" i="34"/>
  <c r="N114" i="34"/>
  <c r="U113" i="34"/>
  <c r="T113" i="34"/>
  <c r="S113" i="34"/>
  <c r="R113" i="34"/>
  <c r="S112" i="34"/>
  <c r="R112" i="34"/>
  <c r="E112" i="34"/>
  <c r="S111" i="34"/>
  <c r="R111" i="34"/>
  <c r="E111" i="34"/>
  <c r="U111" i="34" s="1"/>
  <c r="S110" i="34"/>
  <c r="R110" i="34"/>
  <c r="E110" i="34"/>
  <c r="U110" i="34" s="1"/>
  <c r="S109" i="34"/>
  <c r="R109" i="34"/>
  <c r="E109" i="34"/>
  <c r="T109" i="34" s="1"/>
  <c r="T108" i="34"/>
  <c r="S108" i="34"/>
  <c r="R108" i="34"/>
  <c r="E108" i="34"/>
  <c r="U108" i="34" s="1"/>
  <c r="S107" i="34"/>
  <c r="R107" i="34"/>
  <c r="E107" i="34"/>
  <c r="U107" i="34" s="1"/>
  <c r="T106" i="34"/>
  <c r="S106" i="34"/>
  <c r="R106" i="34"/>
  <c r="E106" i="34"/>
  <c r="U106" i="34" s="1"/>
  <c r="S105" i="34"/>
  <c r="R105" i="34"/>
  <c r="E105" i="34"/>
  <c r="S104" i="34"/>
  <c r="R104" i="34"/>
  <c r="E104" i="34"/>
  <c r="S103" i="34"/>
  <c r="R103" i="34"/>
  <c r="E103" i="34"/>
  <c r="U103" i="34" s="1"/>
  <c r="S102" i="34"/>
  <c r="R102" i="34"/>
  <c r="E102" i="34"/>
  <c r="S101" i="34"/>
  <c r="R101" i="34"/>
  <c r="E101" i="34"/>
  <c r="T101" i="34" s="1"/>
  <c r="S100" i="34"/>
  <c r="R100" i="34"/>
  <c r="E100" i="34"/>
  <c r="T100" i="34" s="1"/>
  <c r="S99" i="34"/>
  <c r="R99" i="34"/>
  <c r="E99" i="34"/>
  <c r="S98" i="34"/>
  <c r="R98" i="34"/>
  <c r="E98" i="34"/>
  <c r="U98" i="34" s="1"/>
  <c r="M97" i="34"/>
  <c r="L97" i="34"/>
  <c r="L114" i="34" s="1"/>
  <c r="R114" i="34" s="1"/>
  <c r="K97" i="34"/>
  <c r="K114" i="34" s="1"/>
  <c r="J97" i="34"/>
  <c r="J114" i="34" s="1"/>
  <c r="I97" i="34"/>
  <c r="H97" i="34"/>
  <c r="G97" i="34"/>
  <c r="G114" i="34" s="1"/>
  <c r="F97" i="34"/>
  <c r="F114" i="34" s="1"/>
  <c r="D97" i="34"/>
  <c r="C97" i="34"/>
  <c r="C114" i="34" s="1"/>
  <c r="B97" i="34"/>
  <c r="O115" i="35"/>
  <c r="N115" i="35"/>
  <c r="M115" i="35"/>
  <c r="S115" i="35" s="1"/>
  <c r="L115" i="35"/>
  <c r="R115" i="35" s="1"/>
  <c r="K115" i="35"/>
  <c r="J115" i="35"/>
  <c r="I115" i="35"/>
  <c r="H115" i="35"/>
  <c r="G115" i="35"/>
  <c r="F115" i="35"/>
  <c r="D115" i="35"/>
  <c r="C115" i="35"/>
  <c r="B115" i="35"/>
  <c r="O114" i="35"/>
  <c r="N114" i="35"/>
  <c r="U113" i="35"/>
  <c r="T113" i="35"/>
  <c r="S113" i="35"/>
  <c r="R113" i="35"/>
  <c r="S112" i="35"/>
  <c r="R112" i="35"/>
  <c r="E112" i="35"/>
  <c r="T112" i="35" s="1"/>
  <c r="S111" i="35"/>
  <c r="R111" i="35"/>
  <c r="E111" i="35"/>
  <c r="U111" i="35" s="1"/>
  <c r="S110" i="35"/>
  <c r="R110" i="35"/>
  <c r="E110" i="35"/>
  <c r="S109" i="35"/>
  <c r="R109" i="35"/>
  <c r="E109" i="35"/>
  <c r="U109" i="35" s="1"/>
  <c r="S108" i="35"/>
  <c r="R108" i="35"/>
  <c r="E108" i="35"/>
  <c r="U108" i="35" s="1"/>
  <c r="S107" i="35"/>
  <c r="R107" i="35"/>
  <c r="E107" i="35"/>
  <c r="S106" i="35"/>
  <c r="R106" i="35"/>
  <c r="E106" i="35"/>
  <c r="U106" i="35" s="1"/>
  <c r="S105" i="35"/>
  <c r="R105" i="35"/>
  <c r="E105" i="35"/>
  <c r="S104" i="35"/>
  <c r="R104" i="35"/>
  <c r="E104" i="35"/>
  <c r="T104" i="35" s="1"/>
  <c r="S103" i="35"/>
  <c r="R103" i="35"/>
  <c r="E103" i="35"/>
  <c r="U103" i="35" s="1"/>
  <c r="S102" i="35"/>
  <c r="R102" i="35"/>
  <c r="E102" i="35"/>
  <c r="S101" i="35"/>
  <c r="R101" i="35"/>
  <c r="E101" i="35"/>
  <c r="U101" i="35" s="1"/>
  <c r="T100" i="35"/>
  <c r="S100" i="35"/>
  <c r="R100" i="35"/>
  <c r="E100" i="35"/>
  <c r="U100" i="35" s="1"/>
  <c r="S99" i="35"/>
  <c r="R99" i="35"/>
  <c r="E99" i="35"/>
  <c r="S98" i="35"/>
  <c r="R98" i="35"/>
  <c r="E98" i="35"/>
  <c r="U98" i="35" s="1"/>
  <c r="M97" i="35"/>
  <c r="S97" i="35" s="1"/>
  <c r="L97" i="35"/>
  <c r="L114" i="35" s="1"/>
  <c r="R114" i="35" s="1"/>
  <c r="K97" i="35"/>
  <c r="K114" i="35" s="1"/>
  <c r="J97" i="35"/>
  <c r="J114" i="35" s="1"/>
  <c r="I97" i="35"/>
  <c r="I114" i="35" s="1"/>
  <c r="H97" i="35"/>
  <c r="H114" i="35" s="1"/>
  <c r="G97" i="35"/>
  <c r="G114" i="35" s="1"/>
  <c r="F97" i="35"/>
  <c r="F114" i="35" s="1"/>
  <c r="D97" i="35"/>
  <c r="D114" i="35" s="1"/>
  <c r="C97" i="35"/>
  <c r="C114" i="35" s="1"/>
  <c r="B97" i="35"/>
  <c r="B114" i="35" s="1"/>
  <c r="O115" i="36"/>
  <c r="N115" i="36"/>
  <c r="M115" i="36"/>
  <c r="S115" i="36" s="1"/>
  <c r="K115" i="36"/>
  <c r="I115" i="36"/>
  <c r="G115" i="36"/>
  <c r="D115" i="36"/>
  <c r="C115" i="36"/>
  <c r="B115" i="36"/>
  <c r="O114" i="36"/>
  <c r="N114" i="36"/>
  <c r="U113" i="36"/>
  <c r="T113" i="36"/>
  <c r="S113" i="36"/>
  <c r="R113" i="36"/>
  <c r="S112" i="36"/>
  <c r="R112" i="36"/>
  <c r="E112" i="36"/>
  <c r="S111" i="36"/>
  <c r="R111" i="36"/>
  <c r="E111" i="36"/>
  <c r="U111" i="36" s="1"/>
  <c r="S110" i="36"/>
  <c r="R110" i="36"/>
  <c r="E110" i="36"/>
  <c r="S109" i="36"/>
  <c r="R109" i="36"/>
  <c r="E109" i="36"/>
  <c r="U109" i="36" s="1"/>
  <c r="S108" i="36"/>
  <c r="R108" i="36"/>
  <c r="E108" i="36"/>
  <c r="S107" i="36"/>
  <c r="R107" i="36"/>
  <c r="E107" i="36"/>
  <c r="U107" i="36" s="1"/>
  <c r="S106" i="36"/>
  <c r="R106" i="36"/>
  <c r="E106" i="36"/>
  <c r="U106" i="36" s="1"/>
  <c r="S105" i="36"/>
  <c r="R105" i="36"/>
  <c r="E105" i="36"/>
  <c r="S104" i="36"/>
  <c r="R104" i="36"/>
  <c r="E104" i="36"/>
  <c r="T104" i="36" s="1"/>
  <c r="S103" i="36"/>
  <c r="R103" i="36"/>
  <c r="E103" i="36"/>
  <c r="U103" i="36" s="1"/>
  <c r="S102" i="36"/>
  <c r="R102" i="36"/>
  <c r="E102" i="36"/>
  <c r="S101" i="36"/>
  <c r="R101" i="36"/>
  <c r="E101" i="36"/>
  <c r="U101" i="36" s="1"/>
  <c r="S100" i="36"/>
  <c r="R100" i="36"/>
  <c r="E100" i="36"/>
  <c r="S99" i="36"/>
  <c r="R99" i="36"/>
  <c r="E99" i="36"/>
  <c r="U99" i="36" s="1"/>
  <c r="S98" i="36"/>
  <c r="R98" i="36"/>
  <c r="E98" i="36"/>
  <c r="U98" i="36" s="1"/>
  <c r="M97" i="36"/>
  <c r="S97" i="36" s="1"/>
  <c r="L97" i="36"/>
  <c r="K97" i="36"/>
  <c r="K114" i="36" s="1"/>
  <c r="J97" i="36"/>
  <c r="J114" i="36" s="1"/>
  <c r="I97" i="36"/>
  <c r="H97" i="36"/>
  <c r="H114" i="36" s="1"/>
  <c r="G97" i="36"/>
  <c r="F97" i="36"/>
  <c r="F114" i="36" s="1"/>
  <c r="D97" i="36"/>
  <c r="D114" i="36" s="1"/>
  <c r="C97" i="36"/>
  <c r="C114" i="36" s="1"/>
  <c r="B97" i="36"/>
  <c r="B114" i="36" s="1"/>
  <c r="O115" i="37"/>
  <c r="N115" i="37"/>
  <c r="M115" i="37"/>
  <c r="S115" i="37" s="1"/>
  <c r="L115" i="37"/>
  <c r="R115" i="37" s="1"/>
  <c r="K115" i="37"/>
  <c r="J115" i="37"/>
  <c r="I115" i="37"/>
  <c r="H115" i="37"/>
  <c r="G115" i="37"/>
  <c r="F115" i="37"/>
  <c r="D115" i="37"/>
  <c r="N114" i="37"/>
  <c r="U113" i="37"/>
  <c r="T113" i="37"/>
  <c r="S113" i="37"/>
  <c r="R113" i="37"/>
  <c r="S112" i="37"/>
  <c r="R112" i="37"/>
  <c r="E112" i="37"/>
  <c r="S111" i="37"/>
  <c r="R111" i="37"/>
  <c r="E111" i="37"/>
  <c r="S110" i="37"/>
  <c r="R110" i="37"/>
  <c r="E110" i="37"/>
  <c r="S109" i="37"/>
  <c r="R109" i="37"/>
  <c r="E109" i="37"/>
  <c r="U109" i="37" s="1"/>
  <c r="S108" i="37"/>
  <c r="R108" i="37"/>
  <c r="E108" i="37"/>
  <c r="S107" i="37"/>
  <c r="R107" i="37"/>
  <c r="E107" i="37"/>
  <c r="U107" i="37" s="1"/>
  <c r="S106" i="37"/>
  <c r="R106" i="37"/>
  <c r="E106" i="37"/>
  <c r="U106" i="37" s="1"/>
  <c r="S105" i="37"/>
  <c r="R105" i="37"/>
  <c r="E105" i="37"/>
  <c r="T105" i="37" s="1"/>
  <c r="S104" i="37"/>
  <c r="R104" i="37"/>
  <c r="E104" i="37"/>
  <c r="U104" i="37" s="1"/>
  <c r="S103" i="37"/>
  <c r="R103" i="37"/>
  <c r="E103" i="37"/>
  <c r="T103" i="37" s="1"/>
  <c r="S102" i="37"/>
  <c r="R102" i="37"/>
  <c r="E102" i="37"/>
  <c r="S101" i="37"/>
  <c r="R101" i="37"/>
  <c r="E101" i="37"/>
  <c r="U101" i="37" s="1"/>
  <c r="S100" i="37"/>
  <c r="R100" i="37"/>
  <c r="E100" i="37"/>
  <c r="U100" i="37" s="1"/>
  <c r="S99" i="37"/>
  <c r="R99" i="37"/>
  <c r="E99" i="37"/>
  <c r="U99" i="37" s="1"/>
  <c r="S98" i="37"/>
  <c r="R98" i="37"/>
  <c r="E98" i="37"/>
  <c r="T98" i="37" s="1"/>
  <c r="M97" i="37"/>
  <c r="L97" i="37"/>
  <c r="L114" i="37" s="1"/>
  <c r="R114" i="37" s="1"/>
  <c r="K97" i="37"/>
  <c r="K114" i="37" s="1"/>
  <c r="J97" i="37"/>
  <c r="J114" i="37" s="1"/>
  <c r="I97" i="37"/>
  <c r="I114" i="37" s="1"/>
  <c r="H97" i="37"/>
  <c r="H114" i="37" s="1"/>
  <c r="G97" i="37"/>
  <c r="G114" i="37" s="1"/>
  <c r="F97" i="37"/>
  <c r="F114" i="37" s="1"/>
  <c r="D97" i="37"/>
  <c r="D114" i="37" s="1"/>
  <c r="C97" i="37"/>
  <c r="C114" i="37" s="1"/>
  <c r="B97" i="37"/>
  <c r="B114" i="37" s="1"/>
  <c r="O115" i="38"/>
  <c r="N115" i="38"/>
  <c r="J115" i="38"/>
  <c r="H115" i="38"/>
  <c r="F115" i="38"/>
  <c r="D115" i="38"/>
  <c r="C115" i="38"/>
  <c r="B115" i="38"/>
  <c r="O114" i="38"/>
  <c r="N114" i="38"/>
  <c r="G114" i="38"/>
  <c r="U113" i="38"/>
  <c r="T113" i="38"/>
  <c r="S113" i="38"/>
  <c r="R113" i="38"/>
  <c r="S112" i="38"/>
  <c r="R112" i="38"/>
  <c r="E112" i="38"/>
  <c r="U112" i="38" s="1"/>
  <c r="S111" i="38"/>
  <c r="R111" i="38"/>
  <c r="E111" i="38"/>
  <c r="U111" i="38" s="1"/>
  <c r="S110" i="38"/>
  <c r="R110" i="38"/>
  <c r="E110" i="38"/>
  <c r="U110" i="38" s="1"/>
  <c r="S109" i="38"/>
  <c r="R109" i="38"/>
  <c r="E109" i="38"/>
  <c r="S108" i="38"/>
  <c r="R108" i="38"/>
  <c r="E108" i="38"/>
  <c r="U108" i="38" s="1"/>
  <c r="S107" i="38"/>
  <c r="R107" i="38"/>
  <c r="E107" i="38"/>
  <c r="U107" i="38" s="1"/>
  <c r="S106" i="38"/>
  <c r="R106" i="38"/>
  <c r="E106" i="38"/>
  <c r="U106" i="38" s="1"/>
  <c r="S105" i="38"/>
  <c r="R105" i="38"/>
  <c r="E105" i="38"/>
  <c r="S104" i="38"/>
  <c r="R104" i="38"/>
  <c r="E104" i="38"/>
  <c r="U104" i="38" s="1"/>
  <c r="S103" i="38"/>
  <c r="R103" i="38"/>
  <c r="E103" i="38"/>
  <c r="S102" i="38"/>
  <c r="R102" i="38"/>
  <c r="E102" i="38"/>
  <c r="U102" i="38" s="1"/>
  <c r="S101" i="38"/>
  <c r="R101" i="38"/>
  <c r="E101" i="38"/>
  <c r="T101" i="38" s="1"/>
  <c r="S100" i="38"/>
  <c r="R100" i="38"/>
  <c r="E100" i="38"/>
  <c r="S99" i="38"/>
  <c r="R99" i="38"/>
  <c r="E99" i="38"/>
  <c r="U99" i="38" s="1"/>
  <c r="U98" i="38"/>
  <c r="T98" i="38"/>
  <c r="S98" i="38"/>
  <c r="R98" i="38"/>
  <c r="E98" i="38"/>
  <c r="M97" i="38"/>
  <c r="L97" i="38"/>
  <c r="K97" i="38"/>
  <c r="K114" i="38" s="1"/>
  <c r="J97" i="38"/>
  <c r="I97" i="38"/>
  <c r="I114" i="38" s="1"/>
  <c r="H97" i="38"/>
  <c r="G97" i="38"/>
  <c r="F97" i="38"/>
  <c r="F114" i="38" s="1"/>
  <c r="D97" i="38"/>
  <c r="D114" i="38" s="1"/>
  <c r="C97" i="38"/>
  <c r="C114" i="38" s="1"/>
  <c r="B97" i="38"/>
  <c r="B114" i="38" s="1"/>
  <c r="O115" i="39"/>
  <c r="N115" i="39"/>
  <c r="M115" i="39"/>
  <c r="S115" i="39" s="1"/>
  <c r="L115" i="39"/>
  <c r="R115" i="39" s="1"/>
  <c r="K115" i="39"/>
  <c r="J115" i="39"/>
  <c r="I115" i="39"/>
  <c r="H115" i="39"/>
  <c r="F115" i="39"/>
  <c r="O114" i="39"/>
  <c r="U113" i="39"/>
  <c r="T113" i="39"/>
  <c r="S113" i="39"/>
  <c r="R113" i="39"/>
  <c r="S112" i="39"/>
  <c r="R112" i="39"/>
  <c r="E112" i="39"/>
  <c r="S111" i="39"/>
  <c r="R111" i="39"/>
  <c r="E111" i="39"/>
  <c r="U111" i="39" s="1"/>
  <c r="S110" i="39"/>
  <c r="R110" i="39"/>
  <c r="E110" i="39"/>
  <c r="U110" i="39" s="1"/>
  <c r="S109" i="39"/>
  <c r="R109" i="39"/>
  <c r="E109" i="39"/>
  <c r="U109" i="39" s="1"/>
  <c r="S108" i="39"/>
  <c r="R108" i="39"/>
  <c r="E108" i="39"/>
  <c r="S107" i="39"/>
  <c r="R107" i="39"/>
  <c r="E107" i="39"/>
  <c r="U107" i="39" s="1"/>
  <c r="S106" i="39"/>
  <c r="R106" i="39"/>
  <c r="E106" i="39"/>
  <c r="S105" i="39"/>
  <c r="R105" i="39"/>
  <c r="E105" i="39"/>
  <c r="U105" i="39" s="1"/>
  <c r="S104" i="39"/>
  <c r="R104" i="39"/>
  <c r="E104" i="39"/>
  <c r="T104" i="39" s="1"/>
  <c r="T103" i="39"/>
  <c r="S103" i="39"/>
  <c r="R103" i="39"/>
  <c r="E103" i="39"/>
  <c r="U103" i="39" s="1"/>
  <c r="S102" i="39"/>
  <c r="R102" i="39"/>
  <c r="E102" i="39"/>
  <c r="U102" i="39" s="1"/>
  <c r="S101" i="39"/>
  <c r="R101" i="39"/>
  <c r="E101" i="39"/>
  <c r="S100" i="39"/>
  <c r="R100" i="39"/>
  <c r="E100" i="39"/>
  <c r="S99" i="39"/>
  <c r="R99" i="39"/>
  <c r="E99" i="39"/>
  <c r="U99" i="39" s="1"/>
  <c r="S98" i="39"/>
  <c r="R98" i="39"/>
  <c r="E98" i="39"/>
  <c r="U98" i="39" s="1"/>
  <c r="M97" i="39"/>
  <c r="L97" i="39"/>
  <c r="K97" i="39"/>
  <c r="K114" i="39" s="1"/>
  <c r="J97" i="39"/>
  <c r="J114" i="39" s="1"/>
  <c r="I97" i="39"/>
  <c r="I114" i="39" s="1"/>
  <c r="H97" i="39"/>
  <c r="H114" i="39" s="1"/>
  <c r="G97" i="39"/>
  <c r="G114" i="39" s="1"/>
  <c r="F97" i="39"/>
  <c r="F114" i="39" s="1"/>
  <c r="D97" i="39"/>
  <c r="C97" i="39"/>
  <c r="B97" i="39"/>
  <c r="B114" i="39" s="1"/>
  <c r="O115" i="40"/>
  <c r="M115" i="40"/>
  <c r="S115" i="40" s="1"/>
  <c r="K115" i="40"/>
  <c r="J115" i="40"/>
  <c r="I115" i="40"/>
  <c r="H115" i="40"/>
  <c r="G115" i="40"/>
  <c r="F115" i="40"/>
  <c r="D115" i="40"/>
  <c r="C115" i="40"/>
  <c r="B115" i="40"/>
  <c r="O114" i="40"/>
  <c r="N114" i="40"/>
  <c r="U113" i="40"/>
  <c r="T113" i="40"/>
  <c r="S113" i="40"/>
  <c r="R113" i="40"/>
  <c r="S112" i="40"/>
  <c r="R112" i="40"/>
  <c r="E112" i="40"/>
  <c r="U112" i="40" s="1"/>
  <c r="S111" i="40"/>
  <c r="R111" i="40"/>
  <c r="E111" i="40"/>
  <c r="S110" i="40"/>
  <c r="R110" i="40"/>
  <c r="E110" i="40"/>
  <c r="U110" i="40" s="1"/>
  <c r="S109" i="40"/>
  <c r="R109" i="40"/>
  <c r="E109" i="40"/>
  <c r="S108" i="40"/>
  <c r="R108" i="40"/>
  <c r="E108" i="40"/>
  <c r="U108" i="40" s="1"/>
  <c r="S107" i="40"/>
  <c r="R107" i="40"/>
  <c r="E107" i="40"/>
  <c r="S106" i="40"/>
  <c r="R106" i="40"/>
  <c r="E106" i="40"/>
  <c r="T106" i="40" s="1"/>
  <c r="S105" i="40"/>
  <c r="R105" i="40"/>
  <c r="E105" i="40"/>
  <c r="U105" i="40" s="1"/>
  <c r="S104" i="40"/>
  <c r="R104" i="40"/>
  <c r="E104" i="40"/>
  <c r="T104" i="40" s="1"/>
  <c r="S103" i="40"/>
  <c r="R103" i="40"/>
  <c r="E103" i="40"/>
  <c r="S102" i="40"/>
  <c r="R102" i="40"/>
  <c r="E102" i="40"/>
  <c r="U102" i="40" s="1"/>
  <c r="S101" i="40"/>
  <c r="R101" i="40"/>
  <c r="E101" i="40"/>
  <c r="S100" i="40"/>
  <c r="R100" i="40"/>
  <c r="E100" i="40"/>
  <c r="U100" i="40" s="1"/>
  <c r="S99" i="40"/>
  <c r="R99" i="40"/>
  <c r="E99" i="40"/>
  <c r="S98" i="40"/>
  <c r="R98" i="40"/>
  <c r="E98" i="40"/>
  <c r="M97" i="40"/>
  <c r="S97" i="40" s="1"/>
  <c r="L97" i="40"/>
  <c r="K97" i="40"/>
  <c r="K114" i="40" s="1"/>
  <c r="J97" i="40"/>
  <c r="J114" i="40" s="1"/>
  <c r="I97" i="40"/>
  <c r="I114" i="40" s="1"/>
  <c r="H97" i="40"/>
  <c r="H114" i="40" s="1"/>
  <c r="G97" i="40"/>
  <c r="G114" i="40" s="1"/>
  <c r="F97" i="40"/>
  <c r="F114" i="40" s="1"/>
  <c r="D97" i="40"/>
  <c r="D114" i="40" s="1"/>
  <c r="C97" i="40"/>
  <c r="C114" i="40" s="1"/>
  <c r="B97" i="40"/>
  <c r="B114" i="40" s="1"/>
  <c r="O115" i="41"/>
  <c r="N115" i="41"/>
  <c r="M115" i="41"/>
  <c r="S115" i="41" s="1"/>
  <c r="L115" i="41"/>
  <c r="R115" i="41" s="1"/>
  <c r="J115" i="41"/>
  <c r="G115" i="41"/>
  <c r="D115" i="41"/>
  <c r="B115" i="41"/>
  <c r="O114" i="41"/>
  <c r="N114" i="41"/>
  <c r="U113" i="41"/>
  <c r="T113" i="41"/>
  <c r="S113" i="41"/>
  <c r="R113" i="41"/>
  <c r="S112" i="41"/>
  <c r="R112" i="41"/>
  <c r="E112" i="41"/>
  <c r="U112" i="41" s="1"/>
  <c r="S111" i="41"/>
  <c r="R111" i="41"/>
  <c r="E111" i="41"/>
  <c r="U111" i="41" s="1"/>
  <c r="S110" i="41"/>
  <c r="R110" i="41"/>
  <c r="E110" i="41"/>
  <c r="T110" i="41" s="1"/>
  <c r="S109" i="41"/>
  <c r="R109" i="41"/>
  <c r="E109" i="41"/>
  <c r="S108" i="41"/>
  <c r="R108" i="41"/>
  <c r="E108" i="41"/>
  <c r="U108" i="41" s="1"/>
  <c r="S107" i="41"/>
  <c r="R107" i="41"/>
  <c r="E107" i="41"/>
  <c r="S106" i="41"/>
  <c r="R106" i="41"/>
  <c r="E106" i="41"/>
  <c r="S105" i="41"/>
  <c r="R105" i="41"/>
  <c r="E105" i="41"/>
  <c r="U105" i="41" s="1"/>
  <c r="S104" i="41"/>
  <c r="R104" i="41"/>
  <c r="E104" i="41"/>
  <c r="T104" i="41" s="1"/>
  <c r="S103" i="41"/>
  <c r="R103" i="41"/>
  <c r="E103" i="41"/>
  <c r="U103" i="41" s="1"/>
  <c r="S102" i="41"/>
  <c r="R102" i="41"/>
  <c r="E102" i="41"/>
  <c r="T102" i="41" s="1"/>
  <c r="T101" i="41"/>
  <c r="S101" i="41"/>
  <c r="R101" i="41"/>
  <c r="E101" i="41"/>
  <c r="U101" i="41" s="1"/>
  <c r="S100" i="41"/>
  <c r="R100" i="41"/>
  <c r="E100" i="41"/>
  <c r="U100" i="41" s="1"/>
  <c r="T99" i="41"/>
  <c r="S99" i="41"/>
  <c r="R99" i="41"/>
  <c r="E99" i="41"/>
  <c r="U99" i="41" s="1"/>
  <c r="S98" i="41"/>
  <c r="R98" i="41"/>
  <c r="E98" i="41"/>
  <c r="M97" i="41"/>
  <c r="S97" i="41" s="1"/>
  <c r="L97" i="41"/>
  <c r="R97" i="41" s="1"/>
  <c r="K97" i="41"/>
  <c r="K114" i="41" s="1"/>
  <c r="J97" i="41"/>
  <c r="J114" i="41" s="1"/>
  <c r="I97" i="41"/>
  <c r="H97" i="41"/>
  <c r="G97" i="41"/>
  <c r="G114" i="41" s="1"/>
  <c r="F97" i="41"/>
  <c r="D97" i="41"/>
  <c r="D114" i="41" s="1"/>
  <c r="C97" i="41"/>
  <c r="B97" i="41"/>
  <c r="B114" i="41" s="1"/>
  <c r="O115" i="42"/>
  <c r="N115" i="42"/>
  <c r="M115" i="42"/>
  <c r="S115" i="42" s="1"/>
  <c r="L115" i="42"/>
  <c r="R115" i="42" s="1"/>
  <c r="K115" i="42"/>
  <c r="J115" i="42"/>
  <c r="I115" i="42"/>
  <c r="H115" i="42"/>
  <c r="G115" i="42"/>
  <c r="F115" i="42"/>
  <c r="D115" i="42"/>
  <c r="C115" i="42"/>
  <c r="B115" i="42"/>
  <c r="O114" i="42"/>
  <c r="U113" i="42"/>
  <c r="T113" i="42"/>
  <c r="S113" i="42"/>
  <c r="R113" i="42"/>
  <c r="S112" i="42"/>
  <c r="R112" i="42"/>
  <c r="E112" i="42"/>
  <c r="S111" i="42"/>
  <c r="R111" i="42"/>
  <c r="E111" i="42"/>
  <c r="U111" i="42" s="1"/>
  <c r="S110" i="42"/>
  <c r="R110" i="42"/>
  <c r="E110" i="42"/>
  <c r="S109" i="42"/>
  <c r="R109" i="42"/>
  <c r="E109" i="42"/>
  <c r="S108" i="42"/>
  <c r="R108" i="42"/>
  <c r="E108" i="42"/>
  <c r="U108" i="42" s="1"/>
  <c r="U107" i="42"/>
  <c r="T107" i="42"/>
  <c r="S107" i="42"/>
  <c r="R107" i="42"/>
  <c r="E107" i="42"/>
  <c r="S106" i="42"/>
  <c r="R106" i="42"/>
  <c r="E106" i="42"/>
  <c r="U106" i="42" s="1"/>
  <c r="S105" i="42"/>
  <c r="R105" i="42"/>
  <c r="E105" i="42"/>
  <c r="T105" i="42" s="1"/>
  <c r="S104" i="42"/>
  <c r="R104" i="42"/>
  <c r="E104" i="42"/>
  <c r="S103" i="42"/>
  <c r="R103" i="42"/>
  <c r="E103" i="42"/>
  <c r="U103" i="42" s="1"/>
  <c r="S102" i="42"/>
  <c r="R102" i="42"/>
  <c r="E102" i="42"/>
  <c r="S101" i="42"/>
  <c r="R101" i="42"/>
  <c r="E101" i="42"/>
  <c r="S100" i="42"/>
  <c r="R100" i="42"/>
  <c r="E100" i="42"/>
  <c r="U100" i="42" s="1"/>
  <c r="S99" i="42"/>
  <c r="R99" i="42"/>
  <c r="E99" i="42"/>
  <c r="S98" i="42"/>
  <c r="R98" i="42"/>
  <c r="E98" i="42"/>
  <c r="U98" i="42" s="1"/>
  <c r="M97" i="42"/>
  <c r="S97" i="42" s="1"/>
  <c r="L97" i="42"/>
  <c r="K97" i="42"/>
  <c r="K114" i="42" s="1"/>
  <c r="J97" i="42"/>
  <c r="J114" i="42" s="1"/>
  <c r="I97" i="42"/>
  <c r="I114" i="42" s="1"/>
  <c r="H97" i="42"/>
  <c r="H114" i="42" s="1"/>
  <c r="G97" i="42"/>
  <c r="G114" i="42" s="1"/>
  <c r="F97" i="42"/>
  <c r="F114" i="42" s="1"/>
  <c r="D97" i="42"/>
  <c r="D114" i="42" s="1"/>
  <c r="C97" i="42"/>
  <c r="C114" i="42" s="1"/>
  <c r="B97" i="42"/>
  <c r="B114" i="42" s="1"/>
  <c r="O115" i="43"/>
  <c r="N115" i="43"/>
  <c r="J115" i="43"/>
  <c r="H115" i="43"/>
  <c r="F115" i="43"/>
  <c r="D115" i="43"/>
  <c r="C115" i="43"/>
  <c r="B115" i="43"/>
  <c r="N114" i="43"/>
  <c r="J114" i="43"/>
  <c r="U113" i="43"/>
  <c r="T113" i="43"/>
  <c r="S113" i="43"/>
  <c r="R113" i="43"/>
  <c r="S112" i="43"/>
  <c r="R112" i="43"/>
  <c r="E112" i="43"/>
  <c r="S111" i="43"/>
  <c r="R111" i="43"/>
  <c r="E111" i="43"/>
  <c r="U111" i="43" s="1"/>
  <c r="S110" i="43"/>
  <c r="R110" i="43"/>
  <c r="E110" i="43"/>
  <c r="U110" i="43" s="1"/>
  <c r="S109" i="43"/>
  <c r="R109" i="43"/>
  <c r="E109" i="43"/>
  <c r="U109" i="43" s="1"/>
  <c r="S108" i="43"/>
  <c r="R108" i="43"/>
  <c r="E108" i="43"/>
  <c r="U108" i="43" s="1"/>
  <c r="S107" i="43"/>
  <c r="R107" i="43"/>
  <c r="E107" i="43"/>
  <c r="S106" i="43"/>
  <c r="R106" i="43"/>
  <c r="E106" i="43"/>
  <c r="U106" i="43" s="1"/>
  <c r="S105" i="43"/>
  <c r="R105" i="43"/>
  <c r="E105" i="43"/>
  <c r="S104" i="43"/>
  <c r="R104" i="43"/>
  <c r="E104" i="43"/>
  <c r="S103" i="43"/>
  <c r="R103" i="43"/>
  <c r="E103" i="43"/>
  <c r="U103" i="43" s="1"/>
  <c r="T102" i="43"/>
  <c r="S102" i="43"/>
  <c r="R102" i="43"/>
  <c r="E102" i="43"/>
  <c r="U102" i="43" s="1"/>
  <c r="S101" i="43"/>
  <c r="R101" i="43"/>
  <c r="E101" i="43"/>
  <c r="U101" i="43" s="1"/>
  <c r="T100" i="43"/>
  <c r="S100" i="43"/>
  <c r="R100" i="43"/>
  <c r="E100" i="43"/>
  <c r="U100" i="43" s="1"/>
  <c r="S99" i="43"/>
  <c r="R99" i="43"/>
  <c r="E99" i="43"/>
  <c r="S98" i="43"/>
  <c r="R98" i="43"/>
  <c r="E98" i="43"/>
  <c r="U98" i="43" s="1"/>
  <c r="M97" i="43"/>
  <c r="S97" i="43" s="1"/>
  <c r="L97" i="43"/>
  <c r="R97" i="43" s="1"/>
  <c r="K97" i="43"/>
  <c r="K114" i="43" s="1"/>
  <c r="J97" i="43"/>
  <c r="I97" i="43"/>
  <c r="I114" i="43" s="1"/>
  <c r="H97" i="43"/>
  <c r="G97" i="43"/>
  <c r="G114" i="43" s="1"/>
  <c r="F97" i="43"/>
  <c r="F114" i="43" s="1"/>
  <c r="D97" i="43"/>
  <c r="D114" i="43" s="1"/>
  <c r="C97" i="43"/>
  <c r="C114" i="43" s="1"/>
  <c r="B97" i="43"/>
  <c r="B114" i="43" s="1"/>
  <c r="O115" i="44"/>
  <c r="N115" i="44"/>
  <c r="M115" i="44"/>
  <c r="S115" i="44" s="1"/>
  <c r="L115" i="44"/>
  <c r="R115" i="44" s="1"/>
  <c r="K115" i="44"/>
  <c r="J115" i="44"/>
  <c r="I115" i="44"/>
  <c r="H115" i="44"/>
  <c r="G115" i="44"/>
  <c r="D115" i="44"/>
  <c r="O114" i="44"/>
  <c r="U113" i="44"/>
  <c r="T113" i="44"/>
  <c r="S113" i="44"/>
  <c r="R113" i="44"/>
  <c r="S112" i="44"/>
  <c r="R112" i="44"/>
  <c r="E112" i="44"/>
  <c r="U111" i="44"/>
  <c r="S111" i="44"/>
  <c r="R111" i="44"/>
  <c r="E111" i="44"/>
  <c r="T111" i="44" s="1"/>
  <c r="S110" i="44"/>
  <c r="R110" i="44"/>
  <c r="E110" i="44"/>
  <c r="S109" i="44"/>
  <c r="R109" i="44"/>
  <c r="E109" i="44"/>
  <c r="U109" i="44" s="1"/>
  <c r="S108" i="44"/>
  <c r="R108" i="44"/>
  <c r="E108" i="44"/>
  <c r="S107" i="44"/>
  <c r="R107" i="44"/>
  <c r="E107" i="44"/>
  <c r="S106" i="44"/>
  <c r="R106" i="44"/>
  <c r="E106" i="44"/>
  <c r="U106" i="44" s="1"/>
  <c r="S105" i="44"/>
  <c r="R105" i="44"/>
  <c r="E105" i="44"/>
  <c r="U105" i="44" s="1"/>
  <c r="S104" i="44"/>
  <c r="R104" i="44"/>
  <c r="E104" i="44"/>
  <c r="S103" i="44"/>
  <c r="R103" i="44"/>
  <c r="E103" i="44"/>
  <c r="T103" i="44" s="1"/>
  <c r="T102" i="44"/>
  <c r="S102" i="44"/>
  <c r="R102" i="44"/>
  <c r="E102" i="44"/>
  <c r="U102" i="44" s="1"/>
  <c r="S101" i="44"/>
  <c r="R101" i="44"/>
  <c r="E101" i="44"/>
  <c r="U101" i="44" s="1"/>
  <c r="S100" i="44"/>
  <c r="R100" i="44"/>
  <c r="E100" i="44"/>
  <c r="U100" i="44" s="1"/>
  <c r="S99" i="44"/>
  <c r="R99" i="44"/>
  <c r="E99" i="44"/>
  <c r="S98" i="44"/>
  <c r="R98" i="44"/>
  <c r="E98" i="44"/>
  <c r="U98" i="44" s="1"/>
  <c r="M97" i="44"/>
  <c r="M114" i="44" s="1"/>
  <c r="S114" i="44" s="1"/>
  <c r="L97" i="44"/>
  <c r="R97" i="44" s="1"/>
  <c r="K97" i="44"/>
  <c r="K114" i="44" s="1"/>
  <c r="J97" i="44"/>
  <c r="J114" i="44" s="1"/>
  <c r="I97" i="44"/>
  <c r="I114" i="44" s="1"/>
  <c r="H97" i="44"/>
  <c r="H114" i="44" s="1"/>
  <c r="G97" i="44"/>
  <c r="G114" i="44" s="1"/>
  <c r="F97" i="44"/>
  <c r="F114" i="44" s="1"/>
  <c r="D97" i="44"/>
  <c r="D114" i="44" s="1"/>
  <c r="C97" i="44"/>
  <c r="B97" i="44"/>
  <c r="N115" i="45"/>
  <c r="L115" i="45"/>
  <c r="R115" i="45" s="1"/>
  <c r="J115" i="45"/>
  <c r="I115" i="45"/>
  <c r="H115" i="45"/>
  <c r="G115" i="45"/>
  <c r="F115" i="45"/>
  <c r="D115" i="45"/>
  <c r="C115" i="45"/>
  <c r="O114" i="45"/>
  <c r="N114" i="45"/>
  <c r="U113" i="45"/>
  <c r="T113" i="45"/>
  <c r="S113" i="45"/>
  <c r="R113" i="45"/>
  <c r="S112" i="45"/>
  <c r="R112" i="45"/>
  <c r="E112" i="45"/>
  <c r="U112" i="45" s="1"/>
  <c r="S111" i="45"/>
  <c r="R111" i="45"/>
  <c r="E111" i="45"/>
  <c r="U111" i="45" s="1"/>
  <c r="S110" i="45"/>
  <c r="R110" i="45"/>
  <c r="E110" i="45"/>
  <c r="S109" i="45"/>
  <c r="R109" i="45"/>
  <c r="E109" i="45"/>
  <c r="U109" i="45" s="1"/>
  <c r="T108" i="45"/>
  <c r="S108" i="45"/>
  <c r="R108" i="45"/>
  <c r="E108" i="45"/>
  <c r="U108" i="45" s="1"/>
  <c r="S107" i="45"/>
  <c r="R107" i="45"/>
  <c r="E107" i="45"/>
  <c r="S106" i="45"/>
  <c r="R106" i="45"/>
  <c r="E106" i="45"/>
  <c r="S105" i="45"/>
  <c r="R105" i="45"/>
  <c r="E105" i="45"/>
  <c r="U105" i="45" s="1"/>
  <c r="S104" i="45"/>
  <c r="R104" i="45"/>
  <c r="E104" i="45"/>
  <c r="U104" i="45" s="1"/>
  <c r="S103" i="45"/>
  <c r="R103" i="45"/>
  <c r="E103" i="45"/>
  <c r="U103" i="45" s="1"/>
  <c r="S102" i="45"/>
  <c r="R102" i="45"/>
  <c r="E102" i="45"/>
  <c r="S101" i="45"/>
  <c r="R101" i="45"/>
  <c r="E101" i="45"/>
  <c r="U101" i="45" s="1"/>
  <c r="S100" i="45"/>
  <c r="R100" i="45"/>
  <c r="E100" i="45"/>
  <c r="U100" i="45" s="1"/>
  <c r="S99" i="45"/>
  <c r="R99" i="45"/>
  <c r="E99" i="45"/>
  <c r="S98" i="45"/>
  <c r="R98" i="45"/>
  <c r="E98" i="45"/>
  <c r="U98" i="45" s="1"/>
  <c r="M97" i="45"/>
  <c r="L97" i="45"/>
  <c r="L114" i="45" s="1"/>
  <c r="R114" i="45" s="1"/>
  <c r="K97" i="45"/>
  <c r="J97" i="45"/>
  <c r="J114" i="45" s="1"/>
  <c r="I97" i="45"/>
  <c r="H97" i="45"/>
  <c r="H114" i="45" s="1"/>
  <c r="G97" i="45"/>
  <c r="G114" i="45" s="1"/>
  <c r="F97" i="45"/>
  <c r="F114" i="45" s="1"/>
  <c r="D97" i="45"/>
  <c r="D114" i="45" s="1"/>
  <c r="C97" i="45"/>
  <c r="C114" i="45" s="1"/>
  <c r="B97" i="45"/>
  <c r="B114" i="45" s="1"/>
  <c r="O115" i="46"/>
  <c r="N115" i="46"/>
  <c r="M115" i="46"/>
  <c r="S115" i="46" s="1"/>
  <c r="L115" i="46"/>
  <c r="R115" i="46" s="1"/>
  <c r="K115" i="46"/>
  <c r="I115" i="46"/>
  <c r="H115" i="46"/>
  <c r="G115" i="46"/>
  <c r="B115" i="46"/>
  <c r="O114" i="46"/>
  <c r="N114" i="46"/>
  <c r="U113" i="46"/>
  <c r="T113" i="46"/>
  <c r="S113" i="46"/>
  <c r="R113" i="46"/>
  <c r="S112" i="46"/>
  <c r="R112" i="46"/>
  <c r="E112" i="46"/>
  <c r="U112" i="46" s="1"/>
  <c r="S111" i="46"/>
  <c r="R111" i="46"/>
  <c r="E111" i="46"/>
  <c r="U111" i="46" s="1"/>
  <c r="S110" i="46"/>
  <c r="R110" i="46"/>
  <c r="E110" i="46"/>
  <c r="S109" i="46"/>
  <c r="R109" i="46"/>
  <c r="E109" i="46"/>
  <c r="S108" i="46"/>
  <c r="R108" i="46"/>
  <c r="E108" i="46"/>
  <c r="U108" i="46" s="1"/>
  <c r="S107" i="46"/>
  <c r="R107" i="46"/>
  <c r="E107" i="46"/>
  <c r="U107" i="46" s="1"/>
  <c r="S106" i="46"/>
  <c r="R106" i="46"/>
  <c r="E106" i="46"/>
  <c r="U106" i="46" s="1"/>
  <c r="S105" i="46"/>
  <c r="R105" i="46"/>
  <c r="E105" i="46"/>
  <c r="S104" i="46"/>
  <c r="R104" i="46"/>
  <c r="E104" i="46"/>
  <c r="U104" i="46" s="1"/>
  <c r="S103" i="46"/>
  <c r="R103" i="46"/>
  <c r="E103" i="46"/>
  <c r="S102" i="46"/>
  <c r="R102" i="46"/>
  <c r="E102" i="46"/>
  <c r="S101" i="46"/>
  <c r="R101" i="46"/>
  <c r="E101" i="46"/>
  <c r="S100" i="46"/>
  <c r="R100" i="46"/>
  <c r="E100" i="46"/>
  <c r="S99" i="46"/>
  <c r="R99" i="46"/>
  <c r="E99" i="46"/>
  <c r="U99" i="46" s="1"/>
  <c r="S98" i="46"/>
  <c r="R98" i="46"/>
  <c r="E98" i="46"/>
  <c r="T98" i="46" s="1"/>
  <c r="M97" i="46"/>
  <c r="L97" i="46"/>
  <c r="K97" i="46"/>
  <c r="K114" i="46" s="1"/>
  <c r="J97" i="46"/>
  <c r="I97" i="46"/>
  <c r="I114" i="46" s="1"/>
  <c r="H97" i="46"/>
  <c r="H114" i="46" s="1"/>
  <c r="G97" i="46"/>
  <c r="F97" i="46"/>
  <c r="F114" i="46" s="1"/>
  <c r="D97" i="46"/>
  <c r="D114" i="46" s="1"/>
  <c r="C97" i="46"/>
  <c r="C114" i="46" s="1"/>
  <c r="B97" i="46"/>
  <c r="M115" i="47"/>
  <c r="S115" i="47" s="1"/>
  <c r="K115" i="47"/>
  <c r="I115" i="47"/>
  <c r="G115" i="47"/>
  <c r="F115" i="47"/>
  <c r="D115" i="47"/>
  <c r="C115" i="47"/>
  <c r="B115" i="47"/>
  <c r="O114" i="47"/>
  <c r="N114" i="47"/>
  <c r="U113" i="47"/>
  <c r="T113" i="47"/>
  <c r="S113" i="47"/>
  <c r="R113" i="47"/>
  <c r="S112" i="47"/>
  <c r="R112" i="47"/>
  <c r="E112" i="47"/>
  <c r="T112" i="47" s="1"/>
  <c r="S111" i="47"/>
  <c r="R111" i="47"/>
  <c r="E111" i="47"/>
  <c r="S110" i="47"/>
  <c r="R110" i="47"/>
  <c r="E110" i="47"/>
  <c r="U110" i="47" s="1"/>
  <c r="U109" i="47"/>
  <c r="S109" i="47"/>
  <c r="R109" i="47"/>
  <c r="E109" i="47"/>
  <c r="T109" i="47" s="1"/>
  <c r="S108" i="47"/>
  <c r="R108" i="47"/>
  <c r="E108" i="47"/>
  <c r="S107" i="47"/>
  <c r="R107" i="47"/>
  <c r="E107" i="47"/>
  <c r="U107" i="47" s="1"/>
  <c r="S106" i="47"/>
  <c r="R106" i="47"/>
  <c r="E106" i="47"/>
  <c r="U106" i="47" s="1"/>
  <c r="S105" i="47"/>
  <c r="R105" i="47"/>
  <c r="E105" i="47"/>
  <c r="S104" i="47"/>
  <c r="R104" i="47"/>
  <c r="E104" i="47"/>
  <c r="T104" i="47" s="1"/>
  <c r="S103" i="47"/>
  <c r="R103" i="47"/>
  <c r="E103" i="47"/>
  <c r="U103" i="47" s="1"/>
  <c r="S102" i="47"/>
  <c r="R102" i="47"/>
  <c r="E102" i="47"/>
  <c r="U102" i="47" s="1"/>
  <c r="S101" i="47"/>
  <c r="R101" i="47"/>
  <c r="E101" i="47"/>
  <c r="U101" i="47" s="1"/>
  <c r="S100" i="47"/>
  <c r="R100" i="47"/>
  <c r="E100" i="47"/>
  <c r="S99" i="47"/>
  <c r="R99" i="47"/>
  <c r="E99" i="47"/>
  <c r="U99" i="47" s="1"/>
  <c r="S98" i="47"/>
  <c r="R98" i="47"/>
  <c r="E98" i="47"/>
  <c r="M97" i="47"/>
  <c r="S97" i="47" s="1"/>
  <c r="L97" i="47"/>
  <c r="K97" i="47"/>
  <c r="J97" i="47"/>
  <c r="J114" i="47" s="1"/>
  <c r="I97" i="47"/>
  <c r="I114" i="47" s="1"/>
  <c r="H97" i="47"/>
  <c r="H114" i="47" s="1"/>
  <c r="G97" i="47"/>
  <c r="G114" i="47" s="1"/>
  <c r="F97" i="47"/>
  <c r="F114" i="47" s="1"/>
  <c r="D97" i="47"/>
  <c r="D114" i="47" s="1"/>
  <c r="C97" i="47"/>
  <c r="C114" i="47" s="1"/>
  <c r="B97" i="47"/>
  <c r="B114" i="47" s="1"/>
  <c r="O115" i="48"/>
  <c r="M115" i="48"/>
  <c r="S115" i="48" s="1"/>
  <c r="L115" i="48"/>
  <c r="R115" i="48" s="1"/>
  <c r="K115" i="48"/>
  <c r="J115" i="48"/>
  <c r="F115" i="48"/>
  <c r="C115" i="48"/>
  <c r="O114" i="48"/>
  <c r="U113" i="48"/>
  <c r="T113" i="48"/>
  <c r="S113" i="48"/>
  <c r="R113" i="48"/>
  <c r="S112" i="48"/>
  <c r="R112" i="48"/>
  <c r="E112" i="48"/>
  <c r="U112" i="48" s="1"/>
  <c r="S111" i="48"/>
  <c r="R111" i="48"/>
  <c r="E111" i="48"/>
  <c r="S110" i="48"/>
  <c r="R110" i="48"/>
  <c r="E110" i="48"/>
  <c r="U110" i="48" s="1"/>
  <c r="S109" i="48"/>
  <c r="R109" i="48"/>
  <c r="E109" i="48"/>
  <c r="T109" i="48" s="1"/>
  <c r="S108" i="48"/>
  <c r="R108" i="48"/>
  <c r="E108" i="48"/>
  <c r="S107" i="48"/>
  <c r="R107" i="48"/>
  <c r="E107" i="48"/>
  <c r="S106" i="48"/>
  <c r="R106" i="48"/>
  <c r="E106" i="48"/>
  <c r="T106" i="48" s="1"/>
  <c r="S105" i="48"/>
  <c r="R105" i="48"/>
  <c r="E105" i="48"/>
  <c r="S104" i="48"/>
  <c r="R104" i="48"/>
  <c r="E104" i="48"/>
  <c r="S103" i="48"/>
  <c r="R103" i="48"/>
  <c r="E103" i="48"/>
  <c r="U103" i="48" s="1"/>
  <c r="S102" i="48"/>
  <c r="R102" i="48"/>
  <c r="E102" i="48"/>
  <c r="U102" i="48" s="1"/>
  <c r="S101" i="48"/>
  <c r="R101" i="48"/>
  <c r="E101" i="48"/>
  <c r="T101" i="48" s="1"/>
  <c r="U100" i="48"/>
  <c r="S100" i="48"/>
  <c r="R100" i="48"/>
  <c r="E100" i="48"/>
  <c r="T100" i="48" s="1"/>
  <c r="S99" i="48"/>
  <c r="R99" i="48"/>
  <c r="E99" i="48"/>
  <c r="T99" i="48" s="1"/>
  <c r="S98" i="48"/>
  <c r="R98" i="48"/>
  <c r="E98" i="48"/>
  <c r="M97" i="48"/>
  <c r="M114" i="48" s="1"/>
  <c r="S114" i="48" s="1"/>
  <c r="L97" i="48"/>
  <c r="R97" i="48" s="1"/>
  <c r="K97" i="48"/>
  <c r="J97" i="48"/>
  <c r="I97" i="48"/>
  <c r="H97" i="48"/>
  <c r="G97" i="48"/>
  <c r="G114" i="48" s="1"/>
  <c r="F97" i="48"/>
  <c r="D97" i="48"/>
  <c r="D114" i="48" s="1"/>
  <c r="C97" i="48"/>
  <c r="B97" i="48"/>
  <c r="B114" i="48" s="1"/>
  <c r="O115" i="49"/>
  <c r="N115" i="49"/>
  <c r="M115" i="49"/>
  <c r="S115" i="49" s="1"/>
  <c r="L115" i="49"/>
  <c r="R115" i="49" s="1"/>
  <c r="J115" i="49"/>
  <c r="I115" i="49"/>
  <c r="H115" i="49"/>
  <c r="G115" i="49"/>
  <c r="F115" i="49"/>
  <c r="D115" i="49"/>
  <c r="C115" i="49"/>
  <c r="B115" i="49"/>
  <c r="O114" i="49"/>
  <c r="U113" i="49"/>
  <c r="T113" i="49"/>
  <c r="S113" i="49"/>
  <c r="R113" i="49"/>
  <c r="S112" i="49"/>
  <c r="R112" i="49"/>
  <c r="E112" i="49"/>
  <c r="S111" i="49"/>
  <c r="R111" i="49"/>
  <c r="E111" i="49"/>
  <c r="T111" i="49" s="1"/>
  <c r="S110" i="49"/>
  <c r="R110" i="49"/>
  <c r="E110" i="49"/>
  <c r="S109" i="49"/>
  <c r="R109" i="49"/>
  <c r="E109" i="49"/>
  <c r="U109" i="49" s="1"/>
  <c r="S108" i="49"/>
  <c r="R108" i="49"/>
  <c r="E108" i="49"/>
  <c r="U108" i="49" s="1"/>
  <c r="S107" i="49"/>
  <c r="R107" i="49"/>
  <c r="E107" i="49"/>
  <c r="U107" i="49" s="1"/>
  <c r="S106" i="49"/>
  <c r="R106" i="49"/>
  <c r="E106" i="49"/>
  <c r="U106" i="49" s="1"/>
  <c r="S105" i="49"/>
  <c r="R105" i="49"/>
  <c r="E105" i="49"/>
  <c r="U105" i="49" s="1"/>
  <c r="S104" i="49"/>
  <c r="R104" i="49"/>
  <c r="E104" i="49"/>
  <c r="S103" i="49"/>
  <c r="R103" i="49"/>
  <c r="E103" i="49"/>
  <c r="U103" i="49" s="1"/>
  <c r="S102" i="49"/>
  <c r="R102" i="49"/>
  <c r="E102" i="49"/>
  <c r="T102" i="49" s="1"/>
  <c r="T101" i="49"/>
  <c r="S101" i="49"/>
  <c r="R101" i="49"/>
  <c r="E101" i="49"/>
  <c r="U101" i="49" s="1"/>
  <c r="T100" i="49"/>
  <c r="S100" i="49"/>
  <c r="R100" i="49"/>
  <c r="E100" i="49"/>
  <c r="U100" i="49" s="1"/>
  <c r="S99" i="49"/>
  <c r="R99" i="49"/>
  <c r="E99" i="49"/>
  <c r="S98" i="49"/>
  <c r="R98" i="49"/>
  <c r="E98" i="49"/>
  <c r="U98" i="49" s="1"/>
  <c r="M97" i="49"/>
  <c r="M114" i="49" s="1"/>
  <c r="S114" i="49" s="1"/>
  <c r="L97" i="49"/>
  <c r="L114" i="49" s="1"/>
  <c r="R114" i="49" s="1"/>
  <c r="K97" i="49"/>
  <c r="J97" i="49"/>
  <c r="J114" i="49" s="1"/>
  <c r="I97" i="49"/>
  <c r="I114" i="49" s="1"/>
  <c r="H97" i="49"/>
  <c r="H114" i="49" s="1"/>
  <c r="G97" i="49"/>
  <c r="G114" i="49" s="1"/>
  <c r="F97" i="49"/>
  <c r="F114" i="49" s="1"/>
  <c r="D97" i="49"/>
  <c r="D114" i="49" s="1"/>
  <c r="C97" i="49"/>
  <c r="C114" i="49" s="1"/>
  <c r="B97" i="49"/>
  <c r="B114" i="49" s="1"/>
  <c r="S115" i="50"/>
  <c r="R115" i="50"/>
  <c r="L115" i="50"/>
  <c r="J115" i="50"/>
  <c r="H115" i="50"/>
  <c r="G115" i="50"/>
  <c r="F115" i="50"/>
  <c r="D115" i="50"/>
  <c r="C115" i="50"/>
  <c r="B115" i="50"/>
  <c r="O114" i="50"/>
  <c r="N114" i="50"/>
  <c r="U113" i="50"/>
  <c r="T113" i="50"/>
  <c r="S113" i="50"/>
  <c r="R113" i="50"/>
  <c r="U112" i="50"/>
  <c r="T112" i="50"/>
  <c r="S112" i="50"/>
  <c r="R112" i="50"/>
  <c r="E112" i="50"/>
  <c r="S111" i="50"/>
  <c r="R111" i="50"/>
  <c r="E111" i="50"/>
  <c r="S110" i="50"/>
  <c r="R110" i="50"/>
  <c r="E110" i="50"/>
  <c r="U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U107" i="50" s="1"/>
  <c r="S106" i="50"/>
  <c r="R106" i="50"/>
  <c r="E106" i="50"/>
  <c r="U106" i="50" s="1"/>
  <c r="S105" i="50"/>
  <c r="R105" i="50"/>
  <c r="E105" i="50"/>
  <c r="S104" i="50"/>
  <c r="R104" i="50"/>
  <c r="E104" i="50"/>
  <c r="S103" i="50"/>
  <c r="R103" i="50"/>
  <c r="E103" i="50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U98" i="50"/>
  <c r="S98" i="50"/>
  <c r="R98" i="50"/>
  <c r="E98" i="50"/>
  <c r="T98" i="50" s="1"/>
  <c r="M97" i="50"/>
  <c r="S97" i="50" s="1"/>
  <c r="L97" i="50"/>
  <c r="K97" i="50"/>
  <c r="K114" i="50" s="1"/>
  <c r="J97" i="50"/>
  <c r="I97" i="50"/>
  <c r="I114" i="50" s="1"/>
  <c r="H97" i="50"/>
  <c r="H114" i="50" s="1"/>
  <c r="G97" i="50"/>
  <c r="G114" i="50" s="1"/>
  <c r="F97" i="50"/>
  <c r="F114" i="50" s="1"/>
  <c r="D97" i="50"/>
  <c r="D114" i="50" s="1"/>
  <c r="C97" i="50"/>
  <c r="C114" i="50" s="1"/>
  <c r="B97" i="50"/>
  <c r="B114" i="50" s="1"/>
  <c r="O115" i="51"/>
  <c r="N115" i="51"/>
  <c r="M115" i="51"/>
  <c r="S115" i="51" s="1"/>
  <c r="L115" i="51"/>
  <c r="R115" i="51" s="1"/>
  <c r="K115" i="51"/>
  <c r="J115" i="51"/>
  <c r="H115" i="51"/>
  <c r="C115" i="51"/>
  <c r="O114" i="51"/>
  <c r="N114" i="51"/>
  <c r="U113" i="51"/>
  <c r="T113" i="51"/>
  <c r="S113" i="51"/>
  <c r="R113" i="51"/>
  <c r="S112" i="51"/>
  <c r="R112" i="51"/>
  <c r="E112" i="51"/>
  <c r="U112" i="51" s="1"/>
  <c r="S111" i="51"/>
  <c r="R111" i="51"/>
  <c r="E111" i="51"/>
  <c r="U111" i="51" s="1"/>
  <c r="S110" i="51"/>
  <c r="R110" i="51"/>
  <c r="E110" i="51"/>
  <c r="T110" i="51" s="1"/>
  <c r="T109" i="51"/>
  <c r="S109" i="51"/>
  <c r="R109" i="51"/>
  <c r="E109" i="51"/>
  <c r="U109" i="51" s="1"/>
  <c r="S108" i="51"/>
  <c r="R108" i="51"/>
  <c r="E108" i="51"/>
  <c r="T108" i="51" s="1"/>
  <c r="S107" i="51"/>
  <c r="R107" i="51"/>
  <c r="E107" i="51"/>
  <c r="S106" i="51"/>
  <c r="R106" i="51"/>
  <c r="E106" i="51"/>
  <c r="U106" i="51" s="1"/>
  <c r="S105" i="51"/>
  <c r="R105" i="51"/>
  <c r="E105" i="51"/>
  <c r="S104" i="51"/>
  <c r="R104" i="51"/>
  <c r="E104" i="51"/>
  <c r="U104" i="51" s="1"/>
  <c r="S103" i="51"/>
  <c r="R103" i="51"/>
  <c r="E103" i="51"/>
  <c r="U103" i="51" s="1"/>
  <c r="T102" i="51"/>
  <c r="S102" i="51"/>
  <c r="R102" i="51"/>
  <c r="E102" i="51"/>
  <c r="U102" i="51" s="1"/>
  <c r="S101" i="51"/>
  <c r="R101" i="51"/>
  <c r="E101" i="51"/>
  <c r="S100" i="51"/>
  <c r="R100" i="51"/>
  <c r="E100" i="51"/>
  <c r="T100" i="51" s="1"/>
  <c r="S99" i="51"/>
  <c r="R99" i="51"/>
  <c r="E99" i="51"/>
  <c r="S98" i="51"/>
  <c r="R98" i="51"/>
  <c r="E98" i="51"/>
  <c r="U98" i="51" s="1"/>
  <c r="M97" i="51"/>
  <c r="S97" i="51" s="1"/>
  <c r="L97" i="51"/>
  <c r="R97" i="51" s="1"/>
  <c r="K97" i="51"/>
  <c r="K114" i="51" s="1"/>
  <c r="J97" i="51"/>
  <c r="J114" i="51" s="1"/>
  <c r="I97" i="51"/>
  <c r="H97" i="51"/>
  <c r="H114" i="51" s="1"/>
  <c r="G97" i="51"/>
  <c r="G114" i="51" s="1"/>
  <c r="F97" i="51"/>
  <c r="D97" i="51"/>
  <c r="C97" i="51"/>
  <c r="B97" i="51"/>
  <c r="B114" i="51" s="1"/>
  <c r="N115" i="52"/>
  <c r="L115" i="52"/>
  <c r="R115" i="52" s="1"/>
  <c r="K115" i="52"/>
  <c r="J115" i="52"/>
  <c r="I115" i="52"/>
  <c r="H115" i="52"/>
  <c r="G115" i="52"/>
  <c r="D115" i="52"/>
  <c r="C115" i="52"/>
  <c r="B115" i="52"/>
  <c r="O114" i="52"/>
  <c r="N114" i="52"/>
  <c r="U113" i="52"/>
  <c r="T113" i="52"/>
  <c r="S113" i="52"/>
  <c r="R113" i="52"/>
  <c r="S112" i="52"/>
  <c r="R112" i="52"/>
  <c r="E112" i="52"/>
  <c r="U112" i="52" s="1"/>
  <c r="S111" i="52"/>
  <c r="R111" i="52"/>
  <c r="E111" i="52"/>
  <c r="T111" i="52" s="1"/>
  <c r="T110" i="52"/>
  <c r="S110" i="52"/>
  <c r="R110" i="52"/>
  <c r="E110" i="52"/>
  <c r="U110" i="52" s="1"/>
  <c r="T109" i="52"/>
  <c r="S109" i="52"/>
  <c r="R109" i="52"/>
  <c r="E109" i="52"/>
  <c r="U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U105" i="52" s="1"/>
  <c r="S104" i="52"/>
  <c r="R104" i="52"/>
  <c r="E104" i="52"/>
  <c r="S103" i="52"/>
  <c r="R103" i="52"/>
  <c r="E103" i="52"/>
  <c r="T103" i="52" s="1"/>
  <c r="U102" i="52"/>
  <c r="T102" i="52"/>
  <c r="S102" i="52"/>
  <c r="R102" i="52"/>
  <c r="E102" i="52"/>
  <c r="S101" i="52"/>
  <c r="R101" i="52"/>
  <c r="E101" i="52"/>
  <c r="T100" i="52"/>
  <c r="S100" i="52"/>
  <c r="R100" i="52"/>
  <c r="E100" i="52"/>
  <c r="U100" i="52" s="1"/>
  <c r="S99" i="52"/>
  <c r="R99" i="52"/>
  <c r="E99" i="52"/>
  <c r="U99" i="52" s="1"/>
  <c r="S98" i="52"/>
  <c r="R98" i="52"/>
  <c r="E98" i="52"/>
  <c r="U98" i="52" s="1"/>
  <c r="M97" i="52"/>
  <c r="S97" i="52" s="1"/>
  <c r="L97" i="52"/>
  <c r="R97" i="52" s="1"/>
  <c r="K97" i="52"/>
  <c r="K114" i="52" s="1"/>
  <c r="J97" i="52"/>
  <c r="J114" i="52" s="1"/>
  <c r="I97" i="52"/>
  <c r="I114" i="52" s="1"/>
  <c r="H97" i="52"/>
  <c r="H114" i="52" s="1"/>
  <c r="G97" i="52"/>
  <c r="F97" i="52"/>
  <c r="F114" i="52" s="1"/>
  <c r="D97" i="52"/>
  <c r="D114" i="52" s="1"/>
  <c r="C97" i="52"/>
  <c r="C114" i="52" s="1"/>
  <c r="B97" i="52"/>
  <c r="B114" i="52" s="1"/>
  <c r="O115" i="53"/>
  <c r="N115" i="53"/>
  <c r="L115" i="53"/>
  <c r="R115" i="53" s="1"/>
  <c r="G115" i="53"/>
  <c r="D115" i="53"/>
  <c r="C115" i="53"/>
  <c r="B115" i="53"/>
  <c r="O114" i="53"/>
  <c r="N114" i="53"/>
  <c r="U113" i="53"/>
  <c r="T113" i="53"/>
  <c r="S113" i="53"/>
  <c r="R113" i="53"/>
  <c r="S112" i="53"/>
  <c r="R112" i="53"/>
  <c r="E112" i="53"/>
  <c r="S111" i="53"/>
  <c r="R111" i="53"/>
  <c r="E111" i="53"/>
  <c r="U111" i="53" s="1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S106" i="53"/>
  <c r="R106" i="53"/>
  <c r="E106" i="53"/>
  <c r="S105" i="53"/>
  <c r="R105" i="53"/>
  <c r="E105" i="53"/>
  <c r="U105" i="53" s="1"/>
  <c r="S104" i="53"/>
  <c r="R104" i="53"/>
  <c r="E104" i="53"/>
  <c r="S103" i="53"/>
  <c r="R103" i="53"/>
  <c r="E103" i="53"/>
  <c r="U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S99" i="53"/>
  <c r="R99" i="53"/>
  <c r="E99" i="53"/>
  <c r="S98" i="53"/>
  <c r="R98" i="53"/>
  <c r="E98" i="53"/>
  <c r="M97" i="53"/>
  <c r="L97" i="53"/>
  <c r="L114" i="53" s="1"/>
  <c r="R114" i="53" s="1"/>
  <c r="K97" i="53"/>
  <c r="J97" i="53"/>
  <c r="I97" i="53"/>
  <c r="I114" i="53" s="1"/>
  <c r="H97" i="53"/>
  <c r="G97" i="53"/>
  <c r="G114" i="53" s="1"/>
  <c r="F97" i="53"/>
  <c r="D97" i="53"/>
  <c r="D114" i="53" s="1"/>
  <c r="C97" i="53"/>
  <c r="C114" i="53" s="1"/>
  <c r="B97" i="53"/>
  <c r="B114" i="53" s="1"/>
  <c r="S115" i="54"/>
  <c r="O115" i="54"/>
  <c r="N115" i="54"/>
  <c r="M115" i="54"/>
  <c r="L115" i="54"/>
  <c r="R115" i="54" s="1"/>
  <c r="K115" i="54"/>
  <c r="J115" i="54"/>
  <c r="I115" i="54"/>
  <c r="H115" i="54"/>
  <c r="G115" i="54"/>
  <c r="F115" i="54"/>
  <c r="D115" i="54"/>
  <c r="B115" i="54"/>
  <c r="N114" i="54"/>
  <c r="U113" i="54"/>
  <c r="T113" i="54"/>
  <c r="S113" i="54"/>
  <c r="R113" i="54"/>
  <c r="S112" i="54"/>
  <c r="R112" i="54"/>
  <c r="E112" i="54"/>
  <c r="U112" i="54" s="1"/>
  <c r="T111" i="54"/>
  <c r="S111" i="54"/>
  <c r="R111" i="54"/>
  <c r="E111" i="54"/>
  <c r="U111" i="54" s="1"/>
  <c r="S110" i="54"/>
  <c r="R110" i="54"/>
  <c r="E110" i="54"/>
  <c r="S109" i="54"/>
  <c r="R109" i="54"/>
  <c r="E109" i="54"/>
  <c r="T109" i="54" s="1"/>
  <c r="S108" i="54"/>
  <c r="R108" i="54"/>
  <c r="E108" i="54"/>
  <c r="U108" i="54" s="1"/>
  <c r="S107" i="54"/>
  <c r="R107" i="54"/>
  <c r="E107" i="54"/>
  <c r="U107" i="54" s="1"/>
  <c r="S106" i="54"/>
  <c r="R106" i="54"/>
  <c r="E106" i="54"/>
  <c r="S105" i="54"/>
  <c r="R105" i="54"/>
  <c r="E105" i="54"/>
  <c r="U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S100" i="54"/>
  <c r="R100" i="54"/>
  <c r="E100" i="54"/>
  <c r="T99" i="54"/>
  <c r="S99" i="54"/>
  <c r="R99" i="54"/>
  <c r="E99" i="54"/>
  <c r="U99" i="54" s="1"/>
  <c r="S98" i="54"/>
  <c r="R98" i="54"/>
  <c r="E98" i="54"/>
  <c r="U98" i="54" s="1"/>
  <c r="M97" i="54"/>
  <c r="M114" i="54" s="1"/>
  <c r="S114" i="54" s="1"/>
  <c r="L97" i="54"/>
  <c r="K97" i="54"/>
  <c r="K114" i="54" s="1"/>
  <c r="J97" i="54"/>
  <c r="J114" i="54" s="1"/>
  <c r="I97" i="54"/>
  <c r="I114" i="54" s="1"/>
  <c r="H97" i="54"/>
  <c r="H114" i="54" s="1"/>
  <c r="G97" i="54"/>
  <c r="G114" i="54" s="1"/>
  <c r="F97" i="54"/>
  <c r="D97" i="54"/>
  <c r="D114" i="54" s="1"/>
  <c r="C97" i="54"/>
  <c r="B97" i="54"/>
  <c r="B114" i="54" s="1"/>
  <c r="N115" i="55"/>
  <c r="M115" i="55"/>
  <c r="S115" i="55" s="1"/>
  <c r="L115" i="55"/>
  <c r="R115" i="55" s="1"/>
  <c r="K115" i="55"/>
  <c r="J115" i="55"/>
  <c r="I115" i="55"/>
  <c r="H115" i="55"/>
  <c r="G115" i="55"/>
  <c r="F115" i="55"/>
  <c r="D115" i="55"/>
  <c r="C115" i="55"/>
  <c r="B115" i="55"/>
  <c r="O114" i="55"/>
  <c r="N114" i="55"/>
  <c r="U113" i="55"/>
  <c r="T113" i="55"/>
  <c r="S113" i="55"/>
  <c r="R113" i="55"/>
  <c r="S112" i="55"/>
  <c r="R112" i="55"/>
  <c r="E112" i="55"/>
  <c r="T112" i="55" s="1"/>
  <c r="S111" i="55"/>
  <c r="R111" i="55"/>
  <c r="E111" i="55"/>
  <c r="U111" i="55" s="1"/>
  <c r="S110" i="55"/>
  <c r="R110" i="55"/>
  <c r="E110" i="55"/>
  <c r="U110" i="55" s="1"/>
  <c r="S109" i="55"/>
  <c r="R109" i="55"/>
  <c r="E109" i="55"/>
  <c r="S108" i="55"/>
  <c r="R108" i="55"/>
  <c r="E108" i="55"/>
  <c r="U108" i="55" s="1"/>
  <c r="S107" i="55"/>
  <c r="R107" i="55"/>
  <c r="E107" i="55"/>
  <c r="U107" i="55" s="1"/>
  <c r="S106" i="55"/>
  <c r="R106" i="55"/>
  <c r="E106" i="55"/>
  <c r="U106" i="55" s="1"/>
  <c r="S105" i="55"/>
  <c r="R105" i="55"/>
  <c r="E105" i="55"/>
  <c r="S104" i="55"/>
  <c r="R104" i="55"/>
  <c r="E104" i="55"/>
  <c r="S103" i="55"/>
  <c r="R103" i="55"/>
  <c r="E103" i="55"/>
  <c r="U103" i="55" s="1"/>
  <c r="S102" i="55"/>
  <c r="R102" i="55"/>
  <c r="E102" i="55"/>
  <c r="U102" i="55" s="1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U98" i="55" s="1"/>
  <c r="M97" i="55"/>
  <c r="S97" i="55" s="1"/>
  <c r="L97" i="55"/>
  <c r="L114" i="55" s="1"/>
  <c r="R114" i="55" s="1"/>
  <c r="K97" i="55"/>
  <c r="K114" i="55" s="1"/>
  <c r="J97" i="55"/>
  <c r="J114" i="55" s="1"/>
  <c r="I97" i="55"/>
  <c r="I114" i="55" s="1"/>
  <c r="H97" i="55"/>
  <c r="H114" i="55" s="1"/>
  <c r="G97" i="55"/>
  <c r="G114" i="55" s="1"/>
  <c r="F97" i="55"/>
  <c r="F114" i="55" s="1"/>
  <c r="D97" i="55"/>
  <c r="D114" i="55" s="1"/>
  <c r="C97" i="55"/>
  <c r="C114" i="55" s="1"/>
  <c r="B97" i="55"/>
  <c r="B114" i="55" s="1"/>
  <c r="O115" i="1"/>
  <c r="N115" i="1"/>
  <c r="M115" i="1"/>
  <c r="S115" i="1" s="1"/>
  <c r="L115" i="1"/>
  <c r="R115" i="1" s="1"/>
  <c r="K115" i="1"/>
  <c r="I115" i="1"/>
  <c r="G115" i="1"/>
  <c r="B115" i="1"/>
  <c r="U113" i="1"/>
  <c r="T113" i="1"/>
  <c r="S113" i="1"/>
  <c r="R113" i="1"/>
  <c r="T112" i="1"/>
  <c r="S112" i="1"/>
  <c r="R112" i="1"/>
  <c r="E112" i="1"/>
  <c r="U112" i="1" s="1"/>
  <c r="S111" i="1"/>
  <c r="R111" i="1"/>
  <c r="E111" i="1"/>
  <c r="U111" i="1" s="1"/>
  <c r="S110" i="1"/>
  <c r="R110" i="1"/>
  <c r="E110" i="1"/>
  <c r="U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S106" i="1"/>
  <c r="R106" i="1"/>
  <c r="E106" i="1"/>
  <c r="U106" i="1" s="1"/>
  <c r="S105" i="1"/>
  <c r="R105" i="1"/>
  <c r="E105" i="1"/>
  <c r="S104" i="1"/>
  <c r="R104" i="1"/>
  <c r="E104" i="1"/>
  <c r="U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U101" i="1" s="1"/>
  <c r="S100" i="1"/>
  <c r="R100" i="1"/>
  <c r="E100" i="1"/>
  <c r="S99" i="1"/>
  <c r="R99" i="1"/>
  <c r="E99" i="1"/>
  <c r="S98" i="1"/>
  <c r="R98" i="1"/>
  <c r="E98" i="1"/>
  <c r="T98" i="1" s="1"/>
  <c r="M97" i="1"/>
  <c r="M114" i="1" s="1"/>
  <c r="S114" i="1" s="1"/>
  <c r="L97" i="1"/>
  <c r="K97" i="1"/>
  <c r="K114" i="1" s="1"/>
  <c r="J97" i="1"/>
  <c r="J114" i="1" s="1"/>
  <c r="I97" i="1"/>
  <c r="I114" i="1" s="1"/>
  <c r="H97" i="1"/>
  <c r="G97" i="1"/>
  <c r="G114" i="1" s="1"/>
  <c r="F97" i="1"/>
  <c r="F114" i="1" s="1"/>
  <c r="D97" i="1"/>
  <c r="C97" i="1"/>
  <c r="B97" i="1"/>
  <c r="E86" i="2"/>
  <c r="E85" i="2"/>
  <c r="E84" i="2"/>
  <c r="E83" i="2"/>
  <c r="E82" i="2" s="1"/>
  <c r="M82" i="2"/>
  <c r="L82" i="2"/>
  <c r="K82" i="2"/>
  <c r="J82" i="2"/>
  <c r="I82" i="2"/>
  <c r="H82" i="2"/>
  <c r="G82" i="2"/>
  <c r="F82" i="2"/>
  <c r="D82" i="2"/>
  <c r="C82" i="2"/>
  <c r="B82" i="2"/>
  <c r="A79" i="2"/>
  <c r="E86" i="3"/>
  <c r="E85" i="3"/>
  <c r="E84" i="3"/>
  <c r="E83" i="3"/>
  <c r="M82" i="3"/>
  <c r="L82" i="3"/>
  <c r="K82" i="3"/>
  <c r="J82" i="3"/>
  <c r="I82" i="3"/>
  <c r="H82" i="3"/>
  <c r="G82" i="3"/>
  <c r="F82" i="3"/>
  <c r="D82" i="3"/>
  <c r="C82" i="3"/>
  <c r="B82" i="3"/>
  <c r="A79" i="3"/>
  <c r="E86" i="4"/>
  <c r="E85" i="4"/>
  <c r="E84" i="4"/>
  <c r="E83" i="4"/>
  <c r="M82" i="4"/>
  <c r="L82" i="4"/>
  <c r="K82" i="4"/>
  <c r="J82" i="4"/>
  <c r="I82" i="4"/>
  <c r="H82" i="4"/>
  <c r="G82" i="4"/>
  <c r="F82" i="4"/>
  <c r="D82" i="4"/>
  <c r="C82" i="4"/>
  <c r="B82" i="4"/>
  <c r="A79" i="4"/>
  <c r="E86" i="5"/>
  <c r="E85" i="5"/>
  <c r="E84" i="5"/>
  <c r="E83" i="5"/>
  <c r="M82" i="5"/>
  <c r="L82" i="5"/>
  <c r="K82" i="5"/>
  <c r="J82" i="5"/>
  <c r="I82" i="5"/>
  <c r="H82" i="5"/>
  <c r="G82" i="5"/>
  <c r="F82" i="5"/>
  <c r="D82" i="5"/>
  <c r="C82" i="5"/>
  <c r="B82" i="5"/>
  <c r="A79" i="5"/>
  <c r="E86" i="6"/>
  <c r="E85" i="6"/>
  <c r="E84" i="6"/>
  <c r="E83" i="6"/>
  <c r="M82" i="6"/>
  <c r="L82" i="6"/>
  <c r="K82" i="6"/>
  <c r="J82" i="6"/>
  <c r="I82" i="6"/>
  <c r="H82" i="6"/>
  <c r="G82" i="6"/>
  <c r="F82" i="6"/>
  <c r="D82" i="6"/>
  <c r="C82" i="6"/>
  <c r="B82" i="6"/>
  <c r="A79" i="6"/>
  <c r="E86" i="7"/>
  <c r="E85" i="7"/>
  <c r="E84" i="7"/>
  <c r="E83" i="7"/>
  <c r="M82" i="7"/>
  <c r="L82" i="7"/>
  <c r="K82" i="7"/>
  <c r="J82" i="7"/>
  <c r="I82" i="7"/>
  <c r="H82" i="7"/>
  <c r="G82" i="7"/>
  <c r="F82" i="7"/>
  <c r="D82" i="7"/>
  <c r="C82" i="7"/>
  <c r="B82" i="7"/>
  <c r="A79" i="7"/>
  <c r="E86" i="8"/>
  <c r="E85" i="8"/>
  <c r="E84" i="8"/>
  <c r="E83" i="8"/>
  <c r="M82" i="8"/>
  <c r="L82" i="8"/>
  <c r="K82" i="8"/>
  <c r="J82" i="8"/>
  <c r="I82" i="8"/>
  <c r="H82" i="8"/>
  <c r="G82" i="8"/>
  <c r="F82" i="8"/>
  <c r="D82" i="8"/>
  <c r="C82" i="8"/>
  <c r="B82" i="8"/>
  <c r="A79" i="8"/>
  <c r="E86" i="9"/>
  <c r="E85" i="9"/>
  <c r="E84" i="9"/>
  <c r="E83" i="9"/>
  <c r="M82" i="9"/>
  <c r="L82" i="9"/>
  <c r="K82" i="9"/>
  <c r="J82" i="9"/>
  <c r="I82" i="9"/>
  <c r="H82" i="9"/>
  <c r="G82" i="9"/>
  <c r="F82" i="9"/>
  <c r="E82" i="9"/>
  <c r="D82" i="9"/>
  <c r="C82" i="9"/>
  <c r="B82" i="9"/>
  <c r="A79" i="9"/>
  <c r="E86" i="10"/>
  <c r="E85" i="10"/>
  <c r="E84" i="10"/>
  <c r="E83" i="10"/>
  <c r="E82" i="10" s="1"/>
  <c r="M82" i="10"/>
  <c r="L82" i="10"/>
  <c r="K82" i="10"/>
  <c r="J82" i="10"/>
  <c r="I82" i="10"/>
  <c r="H82" i="10"/>
  <c r="G82" i="10"/>
  <c r="F82" i="10"/>
  <c r="D82" i="10"/>
  <c r="C82" i="10"/>
  <c r="B82" i="10"/>
  <c r="A79" i="10"/>
  <c r="E86" i="11"/>
  <c r="E85" i="11"/>
  <c r="E84" i="11"/>
  <c r="E83" i="11"/>
  <c r="M82" i="11"/>
  <c r="L82" i="11"/>
  <c r="K82" i="11"/>
  <c r="J82" i="11"/>
  <c r="I82" i="11"/>
  <c r="H82" i="11"/>
  <c r="G82" i="11"/>
  <c r="F82" i="11"/>
  <c r="D82" i="11"/>
  <c r="C82" i="11"/>
  <c r="B82" i="11"/>
  <c r="A79" i="11"/>
  <c r="E86" i="12"/>
  <c r="E85" i="12"/>
  <c r="E84" i="12"/>
  <c r="E83" i="12"/>
  <c r="M82" i="12"/>
  <c r="L82" i="12"/>
  <c r="K82" i="12"/>
  <c r="J82" i="12"/>
  <c r="I82" i="12"/>
  <c r="H82" i="12"/>
  <c r="G82" i="12"/>
  <c r="F82" i="12"/>
  <c r="D82" i="12"/>
  <c r="C82" i="12"/>
  <c r="B82" i="12"/>
  <c r="A79" i="12"/>
  <c r="E86" i="13"/>
  <c r="E85" i="13"/>
  <c r="E84" i="13"/>
  <c r="E83" i="13"/>
  <c r="M82" i="13"/>
  <c r="L82" i="13"/>
  <c r="K82" i="13"/>
  <c r="J82" i="13"/>
  <c r="I82" i="13"/>
  <c r="H82" i="13"/>
  <c r="G82" i="13"/>
  <c r="F82" i="13"/>
  <c r="D82" i="13"/>
  <c r="C82" i="13"/>
  <c r="B82" i="13"/>
  <c r="A79" i="13"/>
  <c r="E86" i="14"/>
  <c r="E85" i="14"/>
  <c r="E84" i="14"/>
  <c r="E83" i="14"/>
  <c r="M82" i="14"/>
  <c r="L82" i="14"/>
  <c r="K82" i="14"/>
  <c r="J82" i="14"/>
  <c r="I82" i="14"/>
  <c r="H82" i="14"/>
  <c r="G82" i="14"/>
  <c r="F82" i="14"/>
  <c r="D82" i="14"/>
  <c r="C82" i="14"/>
  <c r="B82" i="14"/>
  <c r="A79" i="14"/>
  <c r="E86" i="15"/>
  <c r="E85" i="15"/>
  <c r="E84" i="15"/>
  <c r="E83" i="15"/>
  <c r="M82" i="15"/>
  <c r="L82" i="15"/>
  <c r="K82" i="15"/>
  <c r="J82" i="15"/>
  <c r="I82" i="15"/>
  <c r="H82" i="15"/>
  <c r="G82" i="15"/>
  <c r="F82" i="15"/>
  <c r="D82" i="15"/>
  <c r="C82" i="15"/>
  <c r="B82" i="15"/>
  <c r="A79" i="15"/>
  <c r="E86" i="16"/>
  <c r="E85" i="16"/>
  <c r="E84" i="16"/>
  <c r="E83" i="16"/>
  <c r="M82" i="16"/>
  <c r="L82" i="16"/>
  <c r="K82" i="16"/>
  <c r="J82" i="16"/>
  <c r="I82" i="16"/>
  <c r="H82" i="16"/>
  <c r="G82" i="16"/>
  <c r="F82" i="16"/>
  <c r="D82" i="16"/>
  <c r="C82" i="16"/>
  <c r="B82" i="16"/>
  <c r="A79" i="16"/>
  <c r="E86" i="17"/>
  <c r="E85" i="17"/>
  <c r="E84" i="17"/>
  <c r="E83" i="17"/>
  <c r="M82" i="17"/>
  <c r="L82" i="17"/>
  <c r="K82" i="17"/>
  <c r="J82" i="17"/>
  <c r="I82" i="17"/>
  <c r="H82" i="17"/>
  <c r="G82" i="17"/>
  <c r="F82" i="17"/>
  <c r="D82" i="17"/>
  <c r="C82" i="17"/>
  <c r="B82" i="17"/>
  <c r="A79" i="17"/>
  <c r="E86" i="18"/>
  <c r="E85" i="18"/>
  <c r="E84" i="18"/>
  <c r="E83" i="18"/>
  <c r="E82" i="18" s="1"/>
  <c r="M82" i="18"/>
  <c r="L82" i="18"/>
  <c r="K82" i="18"/>
  <c r="J82" i="18"/>
  <c r="I82" i="18"/>
  <c r="H82" i="18"/>
  <c r="G82" i="18"/>
  <c r="F82" i="18"/>
  <c r="D82" i="18"/>
  <c r="C82" i="18"/>
  <c r="B82" i="18"/>
  <c r="A79" i="18"/>
  <c r="E86" i="19"/>
  <c r="E85" i="19"/>
  <c r="E84" i="19"/>
  <c r="E83" i="19"/>
  <c r="M82" i="19"/>
  <c r="L82" i="19"/>
  <c r="K82" i="19"/>
  <c r="J82" i="19"/>
  <c r="I82" i="19"/>
  <c r="H82" i="19"/>
  <c r="G82" i="19"/>
  <c r="F82" i="19"/>
  <c r="D82" i="19"/>
  <c r="C82" i="19"/>
  <c r="B82" i="19"/>
  <c r="A79" i="19"/>
  <c r="E86" i="20"/>
  <c r="E85" i="20"/>
  <c r="E84" i="20"/>
  <c r="E83" i="20"/>
  <c r="M82" i="20"/>
  <c r="L82" i="20"/>
  <c r="K82" i="20"/>
  <c r="J82" i="20"/>
  <c r="I82" i="20"/>
  <c r="H82" i="20"/>
  <c r="G82" i="20"/>
  <c r="F82" i="20"/>
  <c r="D82" i="20"/>
  <c r="C82" i="20"/>
  <c r="B82" i="20"/>
  <c r="A79" i="20"/>
  <c r="E86" i="21"/>
  <c r="E85" i="21"/>
  <c r="E84" i="21"/>
  <c r="E83" i="21"/>
  <c r="E82" i="21" s="1"/>
  <c r="M82" i="21"/>
  <c r="L82" i="21"/>
  <c r="K82" i="21"/>
  <c r="J82" i="21"/>
  <c r="I82" i="21"/>
  <c r="H82" i="21"/>
  <c r="G82" i="21"/>
  <c r="F82" i="21"/>
  <c r="D82" i="21"/>
  <c r="C82" i="21"/>
  <c r="B82" i="21"/>
  <c r="A79" i="21"/>
  <c r="E86" i="22"/>
  <c r="E85" i="22"/>
  <c r="E84" i="22"/>
  <c r="E83" i="22"/>
  <c r="M82" i="22"/>
  <c r="L82" i="22"/>
  <c r="K82" i="22"/>
  <c r="J82" i="22"/>
  <c r="I82" i="22"/>
  <c r="H82" i="22"/>
  <c r="G82" i="22"/>
  <c r="F82" i="22"/>
  <c r="D82" i="22"/>
  <c r="C82" i="22"/>
  <c r="B82" i="22"/>
  <c r="A79" i="22"/>
  <c r="E86" i="23"/>
  <c r="E85" i="23"/>
  <c r="E84" i="23"/>
  <c r="E83" i="23"/>
  <c r="M82" i="23"/>
  <c r="L82" i="23"/>
  <c r="K82" i="23"/>
  <c r="J82" i="23"/>
  <c r="I82" i="23"/>
  <c r="H82" i="23"/>
  <c r="G82" i="23"/>
  <c r="F82" i="23"/>
  <c r="D82" i="23"/>
  <c r="C82" i="23"/>
  <c r="B82" i="23"/>
  <c r="A79" i="23"/>
  <c r="E86" i="24"/>
  <c r="E85" i="24"/>
  <c r="E84" i="24"/>
  <c r="E83" i="24"/>
  <c r="M82" i="24"/>
  <c r="L82" i="24"/>
  <c r="K82" i="24"/>
  <c r="J82" i="24"/>
  <c r="I82" i="24"/>
  <c r="H82" i="24"/>
  <c r="G82" i="24"/>
  <c r="F82" i="24"/>
  <c r="D82" i="24"/>
  <c r="C82" i="24"/>
  <c r="B82" i="24"/>
  <c r="A79" i="24"/>
  <c r="E86" i="25"/>
  <c r="E85" i="25"/>
  <c r="E82" i="25" s="1"/>
  <c r="E84" i="25"/>
  <c r="E83" i="25"/>
  <c r="M82" i="25"/>
  <c r="L82" i="25"/>
  <c r="K82" i="25"/>
  <c r="J82" i="25"/>
  <c r="I82" i="25"/>
  <c r="H82" i="25"/>
  <c r="G82" i="25"/>
  <c r="F82" i="25"/>
  <c r="D82" i="25"/>
  <c r="C82" i="25"/>
  <c r="B82" i="25"/>
  <c r="A79" i="25"/>
  <c r="E86" i="26"/>
  <c r="E85" i="26"/>
  <c r="E84" i="26"/>
  <c r="E83" i="26"/>
  <c r="E82" i="26" s="1"/>
  <c r="M82" i="26"/>
  <c r="L82" i="26"/>
  <c r="K82" i="26"/>
  <c r="J82" i="26"/>
  <c r="I82" i="26"/>
  <c r="H82" i="26"/>
  <c r="G82" i="26"/>
  <c r="F82" i="26"/>
  <c r="D82" i="26"/>
  <c r="C82" i="26"/>
  <c r="B82" i="26"/>
  <c r="A79" i="26"/>
  <c r="E86" i="27"/>
  <c r="E85" i="27"/>
  <c r="E84" i="27"/>
  <c r="E83" i="27"/>
  <c r="M82" i="27"/>
  <c r="L82" i="27"/>
  <c r="K82" i="27"/>
  <c r="J82" i="27"/>
  <c r="I82" i="27"/>
  <c r="H82" i="27"/>
  <c r="G82" i="27"/>
  <c r="F82" i="27"/>
  <c r="D82" i="27"/>
  <c r="C82" i="27"/>
  <c r="B82" i="27"/>
  <c r="A79" i="27"/>
  <c r="E86" i="28"/>
  <c r="E85" i="28"/>
  <c r="E84" i="28"/>
  <c r="E83" i="28"/>
  <c r="M82" i="28"/>
  <c r="L82" i="28"/>
  <c r="K82" i="28"/>
  <c r="J82" i="28"/>
  <c r="I82" i="28"/>
  <c r="H82" i="28"/>
  <c r="G82" i="28"/>
  <c r="F82" i="28"/>
  <c r="D82" i="28"/>
  <c r="C82" i="28"/>
  <c r="B82" i="28"/>
  <c r="A79" i="28"/>
  <c r="E86" i="29"/>
  <c r="E85" i="29"/>
  <c r="E84" i="29"/>
  <c r="E83" i="29"/>
  <c r="E82" i="29" s="1"/>
  <c r="M82" i="29"/>
  <c r="L82" i="29"/>
  <c r="K82" i="29"/>
  <c r="J82" i="29"/>
  <c r="I82" i="29"/>
  <c r="H82" i="29"/>
  <c r="G82" i="29"/>
  <c r="F82" i="29"/>
  <c r="D82" i="29"/>
  <c r="C82" i="29"/>
  <c r="B82" i="29"/>
  <c r="A79" i="29"/>
  <c r="E86" i="30"/>
  <c r="E85" i="30"/>
  <c r="E84" i="30"/>
  <c r="E83" i="30"/>
  <c r="M82" i="30"/>
  <c r="L82" i="30"/>
  <c r="K82" i="30"/>
  <c r="J82" i="30"/>
  <c r="I82" i="30"/>
  <c r="H82" i="30"/>
  <c r="G82" i="30"/>
  <c r="F82" i="30"/>
  <c r="D82" i="30"/>
  <c r="C82" i="30"/>
  <c r="B82" i="30"/>
  <c r="A79" i="30"/>
  <c r="E86" i="31"/>
  <c r="E85" i="31"/>
  <c r="E84" i="31"/>
  <c r="E83" i="31"/>
  <c r="M82" i="31"/>
  <c r="L82" i="31"/>
  <c r="K82" i="31"/>
  <c r="J82" i="31"/>
  <c r="I82" i="31"/>
  <c r="H82" i="31"/>
  <c r="G82" i="31"/>
  <c r="F82" i="31"/>
  <c r="D82" i="31"/>
  <c r="C82" i="31"/>
  <c r="B82" i="31"/>
  <c r="A79" i="31"/>
  <c r="E86" i="32"/>
  <c r="E85" i="32"/>
  <c r="E84" i="32"/>
  <c r="E83" i="32"/>
  <c r="M82" i="32"/>
  <c r="L82" i="32"/>
  <c r="K82" i="32"/>
  <c r="J82" i="32"/>
  <c r="I82" i="32"/>
  <c r="H82" i="32"/>
  <c r="G82" i="32"/>
  <c r="F82" i="32"/>
  <c r="D82" i="32"/>
  <c r="C82" i="32"/>
  <c r="B82" i="32"/>
  <c r="A79" i="32"/>
  <c r="E86" i="33"/>
  <c r="E85" i="33"/>
  <c r="E82" i="33" s="1"/>
  <c r="E84" i="33"/>
  <c r="E83" i="33"/>
  <c r="M82" i="33"/>
  <c r="L82" i="33"/>
  <c r="K82" i="33"/>
  <c r="J82" i="33"/>
  <c r="I82" i="33"/>
  <c r="H82" i="33"/>
  <c r="G82" i="33"/>
  <c r="F82" i="33"/>
  <c r="D82" i="33"/>
  <c r="C82" i="33"/>
  <c r="B82" i="33"/>
  <c r="A79" i="33"/>
  <c r="E86" i="34"/>
  <c r="E85" i="34"/>
  <c r="E84" i="34"/>
  <c r="E83" i="34"/>
  <c r="M82" i="34"/>
  <c r="L82" i="34"/>
  <c r="K82" i="34"/>
  <c r="J82" i="34"/>
  <c r="I82" i="34"/>
  <c r="H82" i="34"/>
  <c r="G82" i="34"/>
  <c r="F82" i="34"/>
  <c r="D82" i="34"/>
  <c r="C82" i="34"/>
  <c r="B82" i="34"/>
  <c r="A79" i="34"/>
  <c r="E86" i="35"/>
  <c r="E85" i="35"/>
  <c r="E84" i="35"/>
  <c r="E83" i="35"/>
  <c r="M82" i="35"/>
  <c r="L82" i="35"/>
  <c r="K82" i="35"/>
  <c r="J82" i="35"/>
  <c r="I82" i="35"/>
  <c r="H82" i="35"/>
  <c r="G82" i="35"/>
  <c r="F82" i="35"/>
  <c r="D82" i="35"/>
  <c r="C82" i="35"/>
  <c r="B82" i="35"/>
  <c r="A79" i="35"/>
  <c r="E86" i="36"/>
  <c r="E85" i="36"/>
  <c r="E84" i="36"/>
  <c r="E83" i="36"/>
  <c r="M82" i="36"/>
  <c r="L82" i="36"/>
  <c r="K82" i="36"/>
  <c r="J82" i="36"/>
  <c r="I82" i="36"/>
  <c r="H82" i="36"/>
  <c r="G82" i="36"/>
  <c r="F82" i="36"/>
  <c r="D82" i="36"/>
  <c r="C82" i="36"/>
  <c r="B82" i="36"/>
  <c r="A79" i="36"/>
  <c r="E86" i="37"/>
  <c r="E85" i="37"/>
  <c r="E84" i="37"/>
  <c r="E83" i="37"/>
  <c r="M82" i="37"/>
  <c r="L82" i="37"/>
  <c r="K82" i="37"/>
  <c r="J82" i="37"/>
  <c r="I82" i="37"/>
  <c r="H82" i="37"/>
  <c r="G82" i="37"/>
  <c r="F82" i="37"/>
  <c r="D82" i="37"/>
  <c r="C82" i="37"/>
  <c r="B82" i="37"/>
  <c r="A79" i="37"/>
  <c r="E86" i="38"/>
  <c r="E85" i="38"/>
  <c r="E84" i="38"/>
  <c r="E83" i="38"/>
  <c r="M82" i="38"/>
  <c r="L82" i="38"/>
  <c r="K82" i="38"/>
  <c r="J82" i="38"/>
  <c r="I82" i="38"/>
  <c r="H82" i="38"/>
  <c r="G82" i="38"/>
  <c r="F82" i="38"/>
  <c r="D82" i="38"/>
  <c r="C82" i="38"/>
  <c r="B82" i="38"/>
  <c r="A79" i="38"/>
  <c r="E86" i="39"/>
  <c r="E85" i="39"/>
  <c r="E84" i="39"/>
  <c r="E83" i="39"/>
  <c r="M82" i="39"/>
  <c r="L82" i="39"/>
  <c r="K82" i="39"/>
  <c r="J82" i="39"/>
  <c r="I82" i="39"/>
  <c r="H82" i="39"/>
  <c r="G82" i="39"/>
  <c r="F82" i="39"/>
  <c r="D82" i="39"/>
  <c r="C82" i="39"/>
  <c r="B82" i="39"/>
  <c r="A79" i="39"/>
  <c r="E86" i="40"/>
  <c r="E85" i="40"/>
  <c r="E84" i="40"/>
  <c r="E83" i="40"/>
  <c r="M82" i="40"/>
  <c r="L82" i="40"/>
  <c r="K82" i="40"/>
  <c r="J82" i="40"/>
  <c r="I82" i="40"/>
  <c r="H82" i="40"/>
  <c r="G82" i="40"/>
  <c r="F82" i="40"/>
  <c r="D82" i="40"/>
  <c r="C82" i="40"/>
  <c r="B82" i="40"/>
  <c r="A79" i="40"/>
  <c r="E86" i="41"/>
  <c r="E85" i="41"/>
  <c r="E82" i="41" s="1"/>
  <c r="E84" i="41"/>
  <c r="E83" i="41"/>
  <c r="M82" i="41"/>
  <c r="L82" i="41"/>
  <c r="K82" i="41"/>
  <c r="J82" i="41"/>
  <c r="I82" i="41"/>
  <c r="H82" i="41"/>
  <c r="G82" i="41"/>
  <c r="F82" i="41"/>
  <c r="D82" i="41"/>
  <c r="C82" i="41"/>
  <c r="B82" i="41"/>
  <c r="A79" i="41"/>
  <c r="E86" i="42"/>
  <c r="E85" i="42"/>
  <c r="E84" i="42"/>
  <c r="E83" i="42"/>
  <c r="M82" i="42"/>
  <c r="L82" i="42"/>
  <c r="K82" i="42"/>
  <c r="J82" i="42"/>
  <c r="I82" i="42"/>
  <c r="H82" i="42"/>
  <c r="G82" i="42"/>
  <c r="F82" i="42"/>
  <c r="D82" i="42"/>
  <c r="C82" i="42"/>
  <c r="B82" i="42"/>
  <c r="A79" i="42"/>
  <c r="E86" i="43"/>
  <c r="E85" i="43"/>
  <c r="E84" i="43"/>
  <c r="E83" i="43"/>
  <c r="M82" i="43"/>
  <c r="L82" i="43"/>
  <c r="K82" i="43"/>
  <c r="J82" i="43"/>
  <c r="I82" i="43"/>
  <c r="H82" i="43"/>
  <c r="G82" i="43"/>
  <c r="F82" i="43"/>
  <c r="D82" i="43"/>
  <c r="C82" i="43"/>
  <c r="B82" i="43"/>
  <c r="A79" i="43"/>
  <c r="E86" i="44"/>
  <c r="E85" i="44"/>
  <c r="E84" i="44"/>
  <c r="E83" i="44"/>
  <c r="M82" i="44"/>
  <c r="L82" i="44"/>
  <c r="K82" i="44"/>
  <c r="J82" i="44"/>
  <c r="I82" i="44"/>
  <c r="H82" i="44"/>
  <c r="G82" i="44"/>
  <c r="F82" i="44"/>
  <c r="D82" i="44"/>
  <c r="C82" i="44"/>
  <c r="B82" i="44"/>
  <c r="A79" i="44"/>
  <c r="E86" i="45"/>
  <c r="E85" i="45"/>
  <c r="E84" i="45"/>
  <c r="E83" i="45"/>
  <c r="M82" i="45"/>
  <c r="L82" i="45"/>
  <c r="K82" i="45"/>
  <c r="J82" i="45"/>
  <c r="I82" i="45"/>
  <c r="H82" i="45"/>
  <c r="G82" i="45"/>
  <c r="F82" i="45"/>
  <c r="D82" i="45"/>
  <c r="C82" i="45"/>
  <c r="B82" i="45"/>
  <c r="A79" i="45"/>
  <c r="E86" i="46"/>
  <c r="E85" i="46"/>
  <c r="E84" i="46"/>
  <c r="E83" i="46"/>
  <c r="M82" i="46"/>
  <c r="L82" i="46"/>
  <c r="K82" i="46"/>
  <c r="J82" i="46"/>
  <c r="I82" i="46"/>
  <c r="H82" i="46"/>
  <c r="G82" i="46"/>
  <c r="F82" i="46"/>
  <c r="D82" i="46"/>
  <c r="C82" i="46"/>
  <c r="B82" i="46"/>
  <c r="A79" i="46"/>
  <c r="E86" i="47"/>
  <c r="E85" i="47"/>
  <c r="E84" i="47"/>
  <c r="E83" i="47"/>
  <c r="M82" i="47"/>
  <c r="L82" i="47"/>
  <c r="K82" i="47"/>
  <c r="J82" i="47"/>
  <c r="I82" i="47"/>
  <c r="H82" i="47"/>
  <c r="G82" i="47"/>
  <c r="F82" i="47"/>
  <c r="D82" i="47"/>
  <c r="C82" i="47"/>
  <c r="B82" i="47"/>
  <c r="A79" i="47"/>
  <c r="E86" i="48"/>
  <c r="E85" i="48"/>
  <c r="E84" i="48"/>
  <c r="E83" i="48"/>
  <c r="M82" i="48"/>
  <c r="L82" i="48"/>
  <c r="K82" i="48"/>
  <c r="J82" i="48"/>
  <c r="I82" i="48"/>
  <c r="H82" i="48"/>
  <c r="G82" i="48"/>
  <c r="F82" i="48"/>
  <c r="D82" i="48"/>
  <c r="C82" i="48"/>
  <c r="B82" i="48"/>
  <c r="A79" i="48"/>
  <c r="E86" i="49"/>
  <c r="E85" i="49"/>
  <c r="E84" i="49"/>
  <c r="E83" i="49"/>
  <c r="M82" i="49"/>
  <c r="L82" i="49"/>
  <c r="K82" i="49"/>
  <c r="J82" i="49"/>
  <c r="I82" i="49"/>
  <c r="H82" i="49"/>
  <c r="G82" i="49"/>
  <c r="F82" i="49"/>
  <c r="D82" i="49"/>
  <c r="C82" i="49"/>
  <c r="B82" i="49"/>
  <c r="A79" i="49"/>
  <c r="E86" i="50"/>
  <c r="E85" i="50"/>
  <c r="E84" i="50"/>
  <c r="E83" i="50"/>
  <c r="M82" i="50"/>
  <c r="L82" i="50"/>
  <c r="K82" i="50"/>
  <c r="J82" i="50"/>
  <c r="I82" i="50"/>
  <c r="H82" i="50"/>
  <c r="G82" i="50"/>
  <c r="F82" i="50"/>
  <c r="D82" i="50"/>
  <c r="C82" i="50"/>
  <c r="B82" i="50"/>
  <c r="A79" i="50"/>
  <c r="E86" i="51"/>
  <c r="E85" i="51"/>
  <c r="E84" i="51"/>
  <c r="E83" i="51"/>
  <c r="M82" i="51"/>
  <c r="L82" i="51"/>
  <c r="K82" i="51"/>
  <c r="J82" i="51"/>
  <c r="I82" i="51"/>
  <c r="H82" i="51"/>
  <c r="G82" i="51"/>
  <c r="F82" i="51"/>
  <c r="D82" i="51"/>
  <c r="C82" i="51"/>
  <c r="B82" i="51"/>
  <c r="A79" i="51"/>
  <c r="E86" i="52"/>
  <c r="E85" i="52"/>
  <c r="E84" i="52"/>
  <c r="E82" i="52" s="1"/>
  <c r="E83" i="52"/>
  <c r="M82" i="52"/>
  <c r="L82" i="52"/>
  <c r="K82" i="52"/>
  <c r="J82" i="52"/>
  <c r="I82" i="52"/>
  <c r="H82" i="52"/>
  <c r="G82" i="52"/>
  <c r="F82" i="52"/>
  <c r="D82" i="52"/>
  <c r="C82" i="52"/>
  <c r="B82" i="52"/>
  <c r="A79" i="52"/>
  <c r="E86" i="53"/>
  <c r="E85" i="53"/>
  <c r="E84" i="53"/>
  <c r="E83" i="53"/>
  <c r="M82" i="53"/>
  <c r="L82" i="53"/>
  <c r="K82" i="53"/>
  <c r="J82" i="53"/>
  <c r="I82" i="53"/>
  <c r="H82" i="53"/>
  <c r="G82" i="53"/>
  <c r="F82" i="53"/>
  <c r="D82" i="53"/>
  <c r="C82" i="53"/>
  <c r="B82" i="53"/>
  <c r="A79" i="53"/>
  <c r="E86" i="54"/>
  <c r="E85" i="54"/>
  <c r="E84" i="54"/>
  <c r="E83" i="54"/>
  <c r="M82" i="54"/>
  <c r="L82" i="54"/>
  <c r="K82" i="54"/>
  <c r="J82" i="54"/>
  <c r="I82" i="54"/>
  <c r="H82" i="54"/>
  <c r="G82" i="54"/>
  <c r="F82" i="54"/>
  <c r="D82" i="54"/>
  <c r="C82" i="54"/>
  <c r="B82" i="54"/>
  <c r="A79" i="54"/>
  <c r="E86" i="55"/>
  <c r="E85" i="55"/>
  <c r="E84" i="55"/>
  <c r="E83" i="55"/>
  <c r="M82" i="55"/>
  <c r="L82" i="55"/>
  <c r="K82" i="55"/>
  <c r="J82" i="55"/>
  <c r="I82" i="55"/>
  <c r="H82" i="55"/>
  <c r="G82" i="55"/>
  <c r="F82" i="55"/>
  <c r="D82" i="55"/>
  <c r="C82" i="55"/>
  <c r="B82" i="55"/>
  <c r="A79" i="55"/>
  <c r="E86" i="1"/>
  <c r="E85" i="1"/>
  <c r="E84" i="1"/>
  <c r="E83" i="1"/>
  <c r="M82" i="1"/>
  <c r="L82" i="1"/>
  <c r="K82" i="1"/>
  <c r="J82" i="1"/>
  <c r="I82" i="1"/>
  <c r="H82" i="1"/>
  <c r="G82" i="1"/>
  <c r="F82" i="1"/>
  <c r="D82" i="1"/>
  <c r="C82" i="1"/>
  <c r="B82" i="1"/>
  <c r="A79" i="1"/>
  <c r="U96" i="55"/>
  <c r="T96" i="55"/>
  <c r="S96" i="55"/>
  <c r="R96" i="55"/>
  <c r="Q96" i="55"/>
  <c r="P96" i="55"/>
  <c r="E96" i="55"/>
  <c r="S95" i="55"/>
  <c r="R95" i="55"/>
  <c r="Q95" i="55"/>
  <c r="P95" i="55"/>
  <c r="E95" i="55"/>
  <c r="S94" i="55"/>
  <c r="R94" i="55"/>
  <c r="Q94" i="55"/>
  <c r="P94" i="55"/>
  <c r="E94" i="55"/>
  <c r="U94" i="55" s="1"/>
  <c r="S93" i="55"/>
  <c r="R93" i="55"/>
  <c r="Q93" i="55"/>
  <c r="P93" i="55"/>
  <c r="E93" i="55"/>
  <c r="U93" i="55" s="1"/>
  <c r="S92" i="55"/>
  <c r="R92" i="55"/>
  <c r="Q92" i="55"/>
  <c r="P92" i="55"/>
  <c r="E92" i="55"/>
  <c r="U92" i="55" s="1"/>
  <c r="S91" i="55"/>
  <c r="R91" i="55"/>
  <c r="Q91" i="55"/>
  <c r="P91" i="55"/>
  <c r="E91" i="55"/>
  <c r="S90" i="55"/>
  <c r="R90" i="55"/>
  <c r="Q90" i="55"/>
  <c r="P90" i="55"/>
  <c r="E90" i="55"/>
  <c r="S89" i="55"/>
  <c r="R89" i="55"/>
  <c r="Q89" i="55"/>
  <c r="P89" i="55"/>
  <c r="E89" i="55"/>
  <c r="U88" i="55"/>
  <c r="T88" i="55"/>
  <c r="S88" i="55"/>
  <c r="R88" i="55"/>
  <c r="Q88" i="55"/>
  <c r="P88" i="55"/>
  <c r="E88" i="55"/>
  <c r="O75" i="55"/>
  <c r="N75" i="55"/>
  <c r="M75" i="55"/>
  <c r="L75" i="55"/>
  <c r="K75" i="55"/>
  <c r="J75" i="55"/>
  <c r="I75" i="55"/>
  <c r="S75" i="55" s="1"/>
  <c r="H75" i="55"/>
  <c r="R75" i="55" s="1"/>
  <c r="G75" i="55"/>
  <c r="F75" i="55"/>
  <c r="C75" i="55"/>
  <c r="B75" i="55"/>
  <c r="S74" i="55"/>
  <c r="R74" i="55"/>
  <c r="O74" i="55"/>
  <c r="N74" i="55"/>
  <c r="M74" i="55"/>
  <c r="L74" i="55"/>
  <c r="K74" i="55"/>
  <c r="J74" i="55"/>
  <c r="I74" i="55"/>
  <c r="H74" i="55"/>
  <c r="G74" i="55"/>
  <c r="F74" i="55"/>
  <c r="C74" i="55"/>
  <c r="B74" i="55"/>
  <c r="E74" i="55" s="1"/>
  <c r="S73" i="55"/>
  <c r="O73" i="55"/>
  <c r="N73" i="55"/>
  <c r="M73" i="55"/>
  <c r="L73" i="55"/>
  <c r="K73" i="55"/>
  <c r="J73" i="55"/>
  <c r="I73" i="55"/>
  <c r="H73" i="55"/>
  <c r="R73" i="55" s="1"/>
  <c r="G73" i="55"/>
  <c r="F73" i="55"/>
  <c r="C73" i="55"/>
  <c r="B73" i="55"/>
  <c r="S72" i="55"/>
  <c r="R72" i="55"/>
  <c r="Q72" i="55"/>
  <c r="P72" i="55"/>
  <c r="E72" i="55"/>
  <c r="U71" i="55"/>
  <c r="S71" i="55"/>
  <c r="R71" i="55"/>
  <c r="Q71" i="55"/>
  <c r="P71" i="55"/>
  <c r="E71" i="55"/>
  <c r="O69" i="55"/>
  <c r="N69" i="55"/>
  <c r="M69" i="55"/>
  <c r="L69" i="55"/>
  <c r="K69" i="55"/>
  <c r="J69" i="55"/>
  <c r="I69" i="55"/>
  <c r="S69" i="55" s="1"/>
  <c r="H69" i="55"/>
  <c r="G69" i="55"/>
  <c r="F69" i="55"/>
  <c r="C69" i="55"/>
  <c r="B69" i="55"/>
  <c r="O68" i="55"/>
  <c r="N68" i="55"/>
  <c r="M68" i="55"/>
  <c r="L68" i="55"/>
  <c r="K68" i="55"/>
  <c r="J68" i="55"/>
  <c r="I68" i="55"/>
  <c r="S68" i="55" s="1"/>
  <c r="H68" i="55"/>
  <c r="R68" i="55" s="1"/>
  <c r="G68" i="55"/>
  <c r="F68" i="55"/>
  <c r="C68" i="55"/>
  <c r="B68" i="55"/>
  <c r="S67" i="55"/>
  <c r="R67" i="55"/>
  <c r="Q67" i="55"/>
  <c r="P67" i="55"/>
  <c r="E67" i="55"/>
  <c r="S66" i="55"/>
  <c r="R66" i="55"/>
  <c r="Q66" i="55"/>
  <c r="P66" i="55"/>
  <c r="E66" i="55"/>
  <c r="T66" i="55" s="1"/>
  <c r="S65" i="55"/>
  <c r="R65" i="55"/>
  <c r="Q65" i="55"/>
  <c r="P65" i="55"/>
  <c r="E65" i="55"/>
  <c r="U65" i="55" s="1"/>
  <c r="S64" i="55"/>
  <c r="R64" i="55"/>
  <c r="Q64" i="55"/>
  <c r="P64" i="55"/>
  <c r="E64" i="55"/>
  <c r="U64" i="55" s="1"/>
  <c r="S63" i="55"/>
  <c r="R63" i="55"/>
  <c r="Q63" i="55"/>
  <c r="P63" i="55"/>
  <c r="E63" i="55"/>
  <c r="U63" i="55" s="1"/>
  <c r="O61" i="55"/>
  <c r="N61" i="55"/>
  <c r="M61" i="55"/>
  <c r="L61" i="55"/>
  <c r="K61" i="55"/>
  <c r="J61" i="55"/>
  <c r="I61" i="55"/>
  <c r="S61" i="55" s="1"/>
  <c r="H61" i="55"/>
  <c r="R61" i="55" s="1"/>
  <c r="C61" i="55"/>
  <c r="B61" i="55"/>
  <c r="U60" i="55"/>
  <c r="T60" i="55"/>
  <c r="S60" i="55"/>
  <c r="R60" i="55"/>
  <c r="Q60" i="55"/>
  <c r="P60" i="55"/>
  <c r="E60" i="55"/>
  <c r="S59" i="55"/>
  <c r="R59" i="55"/>
  <c r="Q59" i="55"/>
  <c r="P59" i="55"/>
  <c r="E59" i="55"/>
  <c r="S58" i="55"/>
  <c r="R58" i="55"/>
  <c r="Q58" i="55"/>
  <c r="P58" i="55"/>
  <c r="E58" i="55"/>
  <c r="S57" i="55"/>
  <c r="R57" i="55"/>
  <c r="Q57" i="55"/>
  <c r="P57" i="55"/>
  <c r="E57" i="55"/>
  <c r="T57" i="55" s="1"/>
  <c r="O55" i="55"/>
  <c r="N55" i="55"/>
  <c r="M55" i="55"/>
  <c r="L55" i="55"/>
  <c r="K55" i="55"/>
  <c r="J55" i="55"/>
  <c r="I55" i="55"/>
  <c r="H55" i="55"/>
  <c r="R55" i="55" s="1"/>
  <c r="G55" i="55"/>
  <c r="F55" i="55"/>
  <c r="C55" i="55"/>
  <c r="B55" i="55"/>
  <c r="S54" i="55"/>
  <c r="R54" i="55"/>
  <c r="Q54" i="55"/>
  <c r="P54" i="55"/>
  <c r="E54" i="55"/>
  <c r="T54" i="55" s="1"/>
  <c r="S53" i="55"/>
  <c r="R53" i="55"/>
  <c r="Q53" i="55"/>
  <c r="U53" i="55" s="1"/>
  <c r="P53" i="55"/>
  <c r="E53" i="55"/>
  <c r="T53" i="55" s="1"/>
  <c r="T52" i="55"/>
  <c r="S52" i="55"/>
  <c r="R52" i="55"/>
  <c r="Q52" i="55"/>
  <c r="P52" i="55"/>
  <c r="E52" i="55"/>
  <c r="U52" i="55" s="1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S49" i="55"/>
  <c r="R49" i="55"/>
  <c r="Q49" i="55"/>
  <c r="P49" i="55"/>
  <c r="E49" i="55"/>
  <c r="S48" i="55"/>
  <c r="R48" i="55"/>
  <c r="Q48" i="55"/>
  <c r="P48" i="55"/>
  <c r="E48" i="55"/>
  <c r="S47" i="55"/>
  <c r="R47" i="55"/>
  <c r="Q47" i="55"/>
  <c r="P47" i="55"/>
  <c r="E47" i="55"/>
  <c r="U46" i="55"/>
  <c r="S46" i="55"/>
  <c r="R46" i="55"/>
  <c r="Q46" i="55"/>
  <c r="P46" i="55"/>
  <c r="E46" i="55"/>
  <c r="T46" i="55" s="1"/>
  <c r="S45" i="55"/>
  <c r="R45" i="55"/>
  <c r="Q45" i="55"/>
  <c r="P45" i="55"/>
  <c r="E45" i="55"/>
  <c r="U45" i="55" s="1"/>
  <c r="T44" i="55"/>
  <c r="S44" i="55"/>
  <c r="R44" i="55"/>
  <c r="Q44" i="55"/>
  <c r="P44" i="55"/>
  <c r="E44" i="55"/>
  <c r="U44" i="55" s="1"/>
  <c r="O42" i="55"/>
  <c r="N42" i="55"/>
  <c r="M42" i="55"/>
  <c r="L42" i="55"/>
  <c r="K42" i="55"/>
  <c r="J42" i="55"/>
  <c r="I42" i="55"/>
  <c r="S42" i="55" s="1"/>
  <c r="H42" i="55"/>
  <c r="R42" i="55" s="1"/>
  <c r="G42" i="55"/>
  <c r="F42" i="55"/>
  <c r="C42" i="55"/>
  <c r="B42" i="55"/>
  <c r="E42" i="55" s="1"/>
  <c r="T41" i="55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U39" i="55" s="1"/>
  <c r="U38" i="55"/>
  <c r="T38" i="55"/>
  <c r="S38" i="55"/>
  <c r="R38" i="55"/>
  <c r="Q38" i="55"/>
  <c r="P38" i="55"/>
  <c r="E38" i="55"/>
  <c r="S37" i="55"/>
  <c r="R37" i="55"/>
  <c r="Q37" i="55"/>
  <c r="P37" i="55"/>
  <c r="E37" i="55"/>
  <c r="R35" i="55"/>
  <c r="O35" i="55"/>
  <c r="N35" i="55"/>
  <c r="M35" i="55"/>
  <c r="L35" i="55"/>
  <c r="K35" i="55"/>
  <c r="J35" i="55"/>
  <c r="I35" i="55"/>
  <c r="S35" i="55" s="1"/>
  <c r="H35" i="55"/>
  <c r="G35" i="55"/>
  <c r="F35" i="55"/>
  <c r="E35" i="55"/>
  <c r="C35" i="55"/>
  <c r="B35" i="55"/>
  <c r="S34" i="55"/>
  <c r="R34" i="55"/>
  <c r="Q34" i="55"/>
  <c r="P34" i="55"/>
  <c r="E34" i="55"/>
  <c r="O32" i="55"/>
  <c r="N32" i="55"/>
  <c r="M32" i="55"/>
  <c r="L32" i="55"/>
  <c r="K32" i="55"/>
  <c r="J32" i="55"/>
  <c r="I32" i="55"/>
  <c r="S32" i="55" s="1"/>
  <c r="H32" i="55"/>
  <c r="G32" i="55"/>
  <c r="F32" i="55"/>
  <c r="C32" i="55"/>
  <c r="E32" i="55" s="1"/>
  <c r="B32" i="55"/>
  <c r="S31" i="55"/>
  <c r="R31" i="55"/>
  <c r="Q31" i="55"/>
  <c r="P31" i="55"/>
  <c r="E31" i="55"/>
  <c r="S30" i="55"/>
  <c r="R30" i="55"/>
  <c r="Q30" i="55"/>
  <c r="P30" i="55"/>
  <c r="E30" i="55"/>
  <c r="U29" i="55"/>
  <c r="S29" i="55"/>
  <c r="R29" i="55"/>
  <c r="Q29" i="55"/>
  <c r="P29" i="55"/>
  <c r="E29" i="55"/>
  <c r="T29" i="55" s="1"/>
  <c r="S28" i="55"/>
  <c r="R28" i="55"/>
  <c r="Q28" i="55"/>
  <c r="P28" i="55"/>
  <c r="E28" i="55"/>
  <c r="U28" i="55" s="1"/>
  <c r="R26" i="55"/>
  <c r="O26" i="55"/>
  <c r="N26" i="55"/>
  <c r="M26" i="55"/>
  <c r="L26" i="55"/>
  <c r="K26" i="55"/>
  <c r="J26" i="55"/>
  <c r="I26" i="55"/>
  <c r="S26" i="55" s="1"/>
  <c r="H26" i="55"/>
  <c r="G26" i="55"/>
  <c r="F26" i="55"/>
  <c r="C26" i="55"/>
  <c r="E26" i="55" s="1"/>
  <c r="B26" i="55"/>
  <c r="S25" i="55"/>
  <c r="R25" i="55"/>
  <c r="Q25" i="55"/>
  <c r="P25" i="55"/>
  <c r="E25" i="55"/>
  <c r="U25" i="55" s="1"/>
  <c r="S24" i="55"/>
  <c r="R24" i="55"/>
  <c r="Q24" i="55"/>
  <c r="P24" i="55"/>
  <c r="E24" i="55"/>
  <c r="U24" i="55" s="1"/>
  <c r="S23" i="55"/>
  <c r="R23" i="55"/>
  <c r="Q23" i="55"/>
  <c r="P23" i="55"/>
  <c r="E23" i="55"/>
  <c r="U23" i="55" s="1"/>
  <c r="S22" i="55"/>
  <c r="R22" i="55"/>
  <c r="Q22" i="55"/>
  <c r="P22" i="55"/>
  <c r="E22" i="55"/>
  <c r="U22" i="55" s="1"/>
  <c r="U21" i="55"/>
  <c r="S21" i="55"/>
  <c r="R21" i="55"/>
  <c r="Q21" i="55"/>
  <c r="P21" i="55"/>
  <c r="E21" i="55"/>
  <c r="T21" i="55" s="1"/>
  <c r="S20" i="55"/>
  <c r="R20" i="55"/>
  <c r="Q20" i="55"/>
  <c r="P20" i="55"/>
  <c r="E20" i="55"/>
  <c r="S19" i="55"/>
  <c r="R19" i="55"/>
  <c r="Q19" i="55"/>
  <c r="P19" i="55"/>
  <c r="E19" i="55"/>
  <c r="O17" i="55"/>
  <c r="N17" i="55"/>
  <c r="M17" i="55"/>
  <c r="L17" i="55"/>
  <c r="K17" i="55"/>
  <c r="J17" i="55"/>
  <c r="I17" i="55"/>
  <c r="H17" i="55"/>
  <c r="R17" i="55" s="1"/>
  <c r="G17" i="55"/>
  <c r="F17" i="55"/>
  <c r="C17" i="55"/>
  <c r="B17" i="55"/>
  <c r="E17" i="55" s="1"/>
  <c r="S16" i="55"/>
  <c r="R16" i="55"/>
  <c r="Q16" i="55"/>
  <c r="P16" i="55"/>
  <c r="E16" i="55"/>
  <c r="S15" i="55"/>
  <c r="R15" i="55"/>
  <c r="Q15" i="55"/>
  <c r="P15" i="55"/>
  <c r="E15" i="55"/>
  <c r="T15" i="55" s="1"/>
  <c r="T14" i="55"/>
  <c r="S14" i="55"/>
  <c r="R14" i="55"/>
  <c r="Q14" i="55"/>
  <c r="P14" i="55"/>
  <c r="E14" i="55"/>
  <c r="U14" i="55" s="1"/>
  <c r="T13" i="55"/>
  <c r="S13" i="55"/>
  <c r="R13" i="55"/>
  <c r="Q13" i="55"/>
  <c r="P13" i="55"/>
  <c r="E13" i="55"/>
  <c r="U13" i="55" s="1"/>
  <c r="U12" i="55"/>
  <c r="S12" i="55"/>
  <c r="R12" i="55"/>
  <c r="Q12" i="55"/>
  <c r="P12" i="55"/>
  <c r="E12" i="55"/>
  <c r="T12" i="55" s="1"/>
  <c r="S11" i="55"/>
  <c r="R11" i="55"/>
  <c r="Q11" i="55"/>
  <c r="P11" i="55"/>
  <c r="E11" i="55"/>
  <c r="S10" i="55"/>
  <c r="R10" i="55"/>
  <c r="Q10" i="55"/>
  <c r="U10" i="55" s="1"/>
  <c r="P10" i="55"/>
  <c r="E10" i="55"/>
  <c r="S9" i="55"/>
  <c r="R9" i="55"/>
  <c r="Q9" i="55"/>
  <c r="P9" i="55"/>
  <c r="E9" i="55"/>
  <c r="S96" i="54"/>
  <c r="R96" i="54"/>
  <c r="Q96" i="54"/>
  <c r="P96" i="54"/>
  <c r="E96" i="54"/>
  <c r="S95" i="54"/>
  <c r="R95" i="54"/>
  <c r="Q95" i="54"/>
  <c r="P95" i="54"/>
  <c r="E95" i="54"/>
  <c r="U94" i="54"/>
  <c r="T94" i="54"/>
  <c r="S94" i="54"/>
  <c r="R94" i="54"/>
  <c r="Q94" i="54"/>
  <c r="P94" i="54"/>
  <c r="E94" i="54"/>
  <c r="S93" i="54"/>
  <c r="R93" i="54"/>
  <c r="Q93" i="54"/>
  <c r="P93" i="54"/>
  <c r="E93" i="54"/>
  <c r="S92" i="54"/>
  <c r="R92" i="54"/>
  <c r="Q92" i="54"/>
  <c r="P92" i="54"/>
  <c r="E92" i="54"/>
  <c r="T91" i="54"/>
  <c r="S91" i="54"/>
  <c r="R91" i="54"/>
  <c r="Q91" i="54"/>
  <c r="P91" i="54"/>
  <c r="E91" i="54"/>
  <c r="U91" i="54" s="1"/>
  <c r="U90" i="54"/>
  <c r="S90" i="54"/>
  <c r="R90" i="54"/>
  <c r="Q90" i="54"/>
  <c r="P90" i="54"/>
  <c r="E90" i="54"/>
  <c r="T90" i="54" s="1"/>
  <c r="S89" i="54"/>
  <c r="R89" i="54"/>
  <c r="Q89" i="54"/>
  <c r="P89" i="54"/>
  <c r="E89" i="54"/>
  <c r="S88" i="54"/>
  <c r="R88" i="54"/>
  <c r="Q88" i="54"/>
  <c r="P88" i="54"/>
  <c r="E88" i="54"/>
  <c r="O75" i="54"/>
  <c r="N75" i="54"/>
  <c r="M75" i="54"/>
  <c r="L75" i="54"/>
  <c r="K75" i="54"/>
  <c r="J75" i="54"/>
  <c r="I75" i="54"/>
  <c r="S75" i="54" s="1"/>
  <c r="H75" i="54"/>
  <c r="R75" i="54" s="1"/>
  <c r="G75" i="54"/>
  <c r="F75" i="54"/>
  <c r="C75" i="54"/>
  <c r="B75" i="54"/>
  <c r="O74" i="54"/>
  <c r="N74" i="54"/>
  <c r="M74" i="54"/>
  <c r="L74" i="54"/>
  <c r="K74" i="54"/>
  <c r="J74" i="54"/>
  <c r="I74" i="54"/>
  <c r="S74" i="54" s="1"/>
  <c r="H74" i="54"/>
  <c r="R74" i="54" s="1"/>
  <c r="G74" i="54"/>
  <c r="F74" i="54"/>
  <c r="C74" i="54"/>
  <c r="B74" i="54"/>
  <c r="E74" i="54" s="1"/>
  <c r="O73" i="54"/>
  <c r="N73" i="54"/>
  <c r="M73" i="54"/>
  <c r="L73" i="54"/>
  <c r="K73" i="54"/>
  <c r="J73" i="54"/>
  <c r="I73" i="54"/>
  <c r="S73" i="54" s="1"/>
  <c r="H73" i="54"/>
  <c r="R73" i="54" s="1"/>
  <c r="G73" i="54"/>
  <c r="F73" i="54"/>
  <c r="C73" i="54"/>
  <c r="B73" i="54"/>
  <c r="E73" i="54" s="1"/>
  <c r="U72" i="54"/>
  <c r="T72" i="54"/>
  <c r="S72" i="54"/>
  <c r="R72" i="54"/>
  <c r="Q72" i="54"/>
  <c r="P72" i="54"/>
  <c r="E72" i="54"/>
  <c r="S71" i="54"/>
  <c r="R71" i="54"/>
  <c r="Q71" i="54"/>
  <c r="P71" i="54"/>
  <c r="E71" i="54"/>
  <c r="O69" i="54"/>
  <c r="N69" i="54"/>
  <c r="M69" i="54"/>
  <c r="L69" i="54"/>
  <c r="K69" i="54"/>
  <c r="J69" i="54"/>
  <c r="I69" i="54"/>
  <c r="S69" i="54" s="1"/>
  <c r="H69" i="54"/>
  <c r="R69" i="54" s="1"/>
  <c r="G69" i="54"/>
  <c r="F69" i="54"/>
  <c r="C69" i="54"/>
  <c r="B69" i="54"/>
  <c r="O68" i="54"/>
  <c r="N68" i="54"/>
  <c r="M68" i="54"/>
  <c r="L68" i="54"/>
  <c r="K68" i="54"/>
  <c r="J68" i="54"/>
  <c r="I68" i="54"/>
  <c r="S68" i="54" s="1"/>
  <c r="H68" i="54"/>
  <c r="R68" i="54" s="1"/>
  <c r="G68" i="54"/>
  <c r="F68" i="54"/>
  <c r="C68" i="54"/>
  <c r="B68" i="54"/>
  <c r="E68" i="54" s="1"/>
  <c r="U67" i="54"/>
  <c r="S67" i="54"/>
  <c r="R67" i="54"/>
  <c r="Q67" i="54"/>
  <c r="P67" i="54"/>
  <c r="E67" i="54"/>
  <c r="T67" i="54" s="1"/>
  <c r="S66" i="54"/>
  <c r="R66" i="54"/>
  <c r="Q66" i="54"/>
  <c r="P66" i="54"/>
  <c r="E66" i="54"/>
  <c r="S65" i="54"/>
  <c r="R65" i="54"/>
  <c r="Q65" i="54"/>
  <c r="P65" i="54"/>
  <c r="E65" i="54"/>
  <c r="S64" i="54"/>
  <c r="R64" i="54"/>
  <c r="Q64" i="54"/>
  <c r="P64" i="54"/>
  <c r="E64" i="54"/>
  <c r="T63" i="54"/>
  <c r="S63" i="54"/>
  <c r="R63" i="54"/>
  <c r="Q63" i="54"/>
  <c r="P63" i="54"/>
  <c r="E63" i="54"/>
  <c r="U63" i="54" s="1"/>
  <c r="O61" i="54"/>
  <c r="N61" i="54"/>
  <c r="M61" i="54"/>
  <c r="L61" i="54"/>
  <c r="K61" i="54"/>
  <c r="J61" i="54"/>
  <c r="I61" i="54"/>
  <c r="S61" i="54" s="1"/>
  <c r="H61" i="54"/>
  <c r="C61" i="54"/>
  <c r="B61" i="54"/>
  <c r="S60" i="54"/>
  <c r="R60" i="54"/>
  <c r="Q60" i="54"/>
  <c r="P60" i="54"/>
  <c r="E60" i="54"/>
  <c r="T60" i="54" s="1"/>
  <c r="T59" i="54"/>
  <c r="S59" i="54"/>
  <c r="R59" i="54"/>
  <c r="Q59" i="54"/>
  <c r="P59" i="54"/>
  <c r="E59" i="54"/>
  <c r="U59" i="54" s="1"/>
  <c r="U58" i="54"/>
  <c r="T58" i="54"/>
  <c r="S58" i="54"/>
  <c r="R58" i="54"/>
  <c r="Q58" i="54"/>
  <c r="P58" i="54"/>
  <c r="E58" i="54"/>
  <c r="S57" i="54"/>
  <c r="R57" i="54"/>
  <c r="Q57" i="54"/>
  <c r="P57" i="54"/>
  <c r="E57" i="54"/>
  <c r="O55" i="54"/>
  <c r="N55" i="54"/>
  <c r="M55" i="54"/>
  <c r="L55" i="54"/>
  <c r="K55" i="54"/>
  <c r="J55" i="54"/>
  <c r="I55" i="54"/>
  <c r="S55" i="54" s="1"/>
  <c r="H55" i="54"/>
  <c r="R55" i="54" s="1"/>
  <c r="G55" i="54"/>
  <c r="F55" i="54"/>
  <c r="C55" i="54"/>
  <c r="B55" i="54"/>
  <c r="S54" i="54"/>
  <c r="R54" i="54"/>
  <c r="Q54" i="54"/>
  <c r="P54" i="54"/>
  <c r="E54" i="54"/>
  <c r="S53" i="54"/>
  <c r="R53" i="54"/>
  <c r="Q53" i="54"/>
  <c r="P53" i="54"/>
  <c r="E53" i="54"/>
  <c r="U52" i="54"/>
  <c r="S52" i="54"/>
  <c r="R52" i="54"/>
  <c r="Q52" i="54"/>
  <c r="P52" i="54"/>
  <c r="E52" i="54"/>
  <c r="T52" i="54" s="1"/>
  <c r="U51" i="54"/>
  <c r="T51" i="54"/>
  <c r="S51" i="54"/>
  <c r="R51" i="54"/>
  <c r="Q51" i="54"/>
  <c r="P51" i="54"/>
  <c r="E51" i="54"/>
  <c r="S50" i="54"/>
  <c r="R50" i="54"/>
  <c r="Q50" i="54"/>
  <c r="P50" i="54"/>
  <c r="E50" i="54"/>
  <c r="U50" i="54" s="1"/>
  <c r="S49" i="54"/>
  <c r="R49" i="54"/>
  <c r="Q49" i="54"/>
  <c r="P49" i="54"/>
  <c r="E49" i="54"/>
  <c r="T49" i="54" s="1"/>
  <c r="U48" i="54"/>
  <c r="S48" i="54"/>
  <c r="R48" i="54"/>
  <c r="Q48" i="54"/>
  <c r="P48" i="54"/>
  <c r="E48" i="54"/>
  <c r="T48" i="54" s="1"/>
  <c r="T47" i="54"/>
  <c r="S47" i="54"/>
  <c r="R47" i="54"/>
  <c r="Q47" i="54"/>
  <c r="P47" i="54"/>
  <c r="E47" i="54"/>
  <c r="U47" i="54" s="1"/>
  <c r="S46" i="54"/>
  <c r="R46" i="54"/>
  <c r="Q46" i="54"/>
  <c r="P46" i="54"/>
  <c r="E46" i="54"/>
  <c r="S45" i="54"/>
  <c r="R45" i="54"/>
  <c r="Q45" i="54"/>
  <c r="P45" i="54"/>
  <c r="E45" i="54"/>
  <c r="S44" i="54"/>
  <c r="R44" i="54"/>
  <c r="Q44" i="54"/>
  <c r="P44" i="54"/>
  <c r="E44" i="54"/>
  <c r="O42" i="54"/>
  <c r="N42" i="54"/>
  <c r="M42" i="54"/>
  <c r="L42" i="54"/>
  <c r="K42" i="54"/>
  <c r="J42" i="54"/>
  <c r="I42" i="54"/>
  <c r="H42" i="54"/>
  <c r="G42" i="54"/>
  <c r="F42" i="54"/>
  <c r="C42" i="54"/>
  <c r="B42" i="54"/>
  <c r="S41" i="54"/>
  <c r="R41" i="54"/>
  <c r="Q41" i="54"/>
  <c r="P41" i="54"/>
  <c r="E41" i="54"/>
  <c r="T41" i="54" s="1"/>
  <c r="U40" i="54"/>
  <c r="T40" i="54"/>
  <c r="S40" i="54"/>
  <c r="R40" i="54"/>
  <c r="Q40" i="54"/>
  <c r="P40" i="54"/>
  <c r="E40" i="54"/>
  <c r="S39" i="54"/>
  <c r="R39" i="54"/>
  <c r="Q39" i="54"/>
  <c r="P39" i="54"/>
  <c r="E39" i="54"/>
  <c r="S38" i="54"/>
  <c r="R38" i="54"/>
  <c r="Q38" i="54"/>
  <c r="P38" i="54"/>
  <c r="E38" i="54"/>
  <c r="S37" i="54"/>
  <c r="R37" i="54"/>
  <c r="Q37" i="54"/>
  <c r="P37" i="54"/>
  <c r="E37" i="54"/>
  <c r="O35" i="54"/>
  <c r="N35" i="54"/>
  <c r="M35" i="54"/>
  <c r="L35" i="54"/>
  <c r="K35" i="54"/>
  <c r="J35" i="54"/>
  <c r="I35" i="54"/>
  <c r="S35" i="54" s="1"/>
  <c r="H35" i="54"/>
  <c r="R35" i="54" s="1"/>
  <c r="G35" i="54"/>
  <c r="F35" i="54"/>
  <c r="C35" i="54"/>
  <c r="B35" i="54"/>
  <c r="E35" i="54" s="1"/>
  <c r="S34" i="54"/>
  <c r="R34" i="54"/>
  <c r="Q34" i="54"/>
  <c r="P34" i="54"/>
  <c r="E34" i="54"/>
  <c r="T34" i="54" s="1"/>
  <c r="O32" i="54"/>
  <c r="N32" i="54"/>
  <c r="M32" i="54"/>
  <c r="L32" i="54"/>
  <c r="K32" i="54"/>
  <c r="J32" i="54"/>
  <c r="I32" i="54"/>
  <c r="S32" i="54" s="1"/>
  <c r="H32" i="54"/>
  <c r="G32" i="54"/>
  <c r="F32" i="54"/>
  <c r="C32" i="54"/>
  <c r="B32" i="54"/>
  <c r="E32" i="54" s="1"/>
  <c r="U31" i="54"/>
  <c r="S31" i="54"/>
  <c r="R31" i="54"/>
  <c r="Q31" i="54"/>
  <c r="P31" i="54"/>
  <c r="E31" i="54"/>
  <c r="T31" i="54" s="1"/>
  <c r="S30" i="54"/>
  <c r="R30" i="54"/>
  <c r="Q30" i="54"/>
  <c r="P30" i="54"/>
  <c r="E30" i="54"/>
  <c r="U30" i="54" s="1"/>
  <c r="S29" i="54"/>
  <c r="R29" i="54"/>
  <c r="Q29" i="54"/>
  <c r="P29" i="54"/>
  <c r="E29" i="54"/>
  <c r="S28" i="54"/>
  <c r="R28" i="54"/>
  <c r="Q28" i="54"/>
  <c r="P28" i="54"/>
  <c r="E28" i="54"/>
  <c r="O26" i="54"/>
  <c r="N26" i="54"/>
  <c r="M26" i="54"/>
  <c r="L26" i="54"/>
  <c r="K26" i="54"/>
  <c r="J26" i="54"/>
  <c r="I26" i="54"/>
  <c r="H26" i="54"/>
  <c r="R26" i="54" s="1"/>
  <c r="G26" i="54"/>
  <c r="F26" i="54"/>
  <c r="C26" i="54"/>
  <c r="B26" i="54"/>
  <c r="S25" i="54"/>
  <c r="R25" i="54"/>
  <c r="Q25" i="54"/>
  <c r="P25" i="54"/>
  <c r="E25" i="54"/>
  <c r="S24" i="54"/>
  <c r="R24" i="54"/>
  <c r="Q24" i="54"/>
  <c r="P24" i="54"/>
  <c r="E24" i="54"/>
  <c r="T24" i="54" s="1"/>
  <c r="T23" i="54"/>
  <c r="S23" i="54"/>
  <c r="R23" i="54"/>
  <c r="Q23" i="54"/>
  <c r="P23" i="54"/>
  <c r="E23" i="54"/>
  <c r="U23" i="54" s="1"/>
  <c r="S22" i="54"/>
  <c r="R22" i="54"/>
  <c r="Q22" i="54"/>
  <c r="P22" i="54"/>
  <c r="E22" i="54"/>
  <c r="U22" i="54" s="1"/>
  <c r="U21" i="54"/>
  <c r="S21" i="54"/>
  <c r="R21" i="54"/>
  <c r="Q21" i="54"/>
  <c r="P21" i="54"/>
  <c r="E21" i="54"/>
  <c r="T21" i="54" s="1"/>
  <c r="S20" i="54"/>
  <c r="R20" i="54"/>
  <c r="Q20" i="54"/>
  <c r="P20" i="54"/>
  <c r="E20" i="54"/>
  <c r="U19" i="54"/>
  <c r="T19" i="54"/>
  <c r="S19" i="54"/>
  <c r="R19" i="54"/>
  <c r="Q19" i="54"/>
  <c r="P19" i="54"/>
  <c r="E19" i="54"/>
  <c r="O17" i="54"/>
  <c r="N17" i="54"/>
  <c r="M17" i="54"/>
  <c r="L17" i="54"/>
  <c r="K17" i="54"/>
  <c r="J17" i="54"/>
  <c r="I17" i="54"/>
  <c r="S17" i="54" s="1"/>
  <c r="H17" i="54"/>
  <c r="R17" i="54" s="1"/>
  <c r="G17" i="54"/>
  <c r="F17" i="54"/>
  <c r="E17" i="54"/>
  <c r="C17" i="54"/>
  <c r="B17" i="54"/>
  <c r="T16" i="54"/>
  <c r="S16" i="54"/>
  <c r="R16" i="54"/>
  <c r="Q16" i="54"/>
  <c r="P16" i="54"/>
  <c r="E16" i="54"/>
  <c r="U16" i="54" s="1"/>
  <c r="S15" i="54"/>
  <c r="R15" i="54"/>
  <c r="Q15" i="54"/>
  <c r="P15" i="54"/>
  <c r="E15" i="54"/>
  <c r="S14" i="54"/>
  <c r="R14" i="54"/>
  <c r="Q14" i="54"/>
  <c r="P14" i="54"/>
  <c r="E14" i="54"/>
  <c r="S13" i="54"/>
  <c r="R13" i="54"/>
  <c r="Q13" i="54"/>
  <c r="P13" i="54"/>
  <c r="E13" i="54"/>
  <c r="T12" i="54"/>
  <c r="S12" i="54"/>
  <c r="R12" i="54"/>
  <c r="Q12" i="54"/>
  <c r="P12" i="54"/>
  <c r="E12" i="54"/>
  <c r="U12" i="54" s="1"/>
  <c r="T11" i="54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Q9" i="54"/>
  <c r="P9" i="54"/>
  <c r="E9" i="54"/>
  <c r="T96" i="53"/>
  <c r="S96" i="53"/>
  <c r="R96" i="53"/>
  <c r="Q96" i="53"/>
  <c r="P96" i="53"/>
  <c r="E96" i="53"/>
  <c r="U96" i="53" s="1"/>
  <c r="S95" i="53"/>
  <c r="R95" i="53"/>
  <c r="Q95" i="53"/>
  <c r="P95" i="53"/>
  <c r="E95" i="53"/>
  <c r="S94" i="53"/>
  <c r="R94" i="53"/>
  <c r="Q94" i="53"/>
  <c r="P94" i="53"/>
  <c r="E94" i="53"/>
  <c r="U93" i="53"/>
  <c r="S93" i="53"/>
  <c r="R93" i="53"/>
  <c r="Q93" i="53"/>
  <c r="P93" i="53"/>
  <c r="E93" i="53"/>
  <c r="T93" i="53" s="1"/>
  <c r="U92" i="53"/>
  <c r="T92" i="53"/>
  <c r="S92" i="53"/>
  <c r="R92" i="53"/>
  <c r="Q92" i="53"/>
  <c r="P92" i="53"/>
  <c r="E92" i="53"/>
  <c r="T91" i="53"/>
  <c r="S91" i="53"/>
  <c r="R91" i="53"/>
  <c r="Q91" i="53"/>
  <c r="P91" i="53"/>
  <c r="E91" i="53"/>
  <c r="U91" i="53" s="1"/>
  <c r="U90" i="53"/>
  <c r="S90" i="53"/>
  <c r="R90" i="53"/>
  <c r="Q90" i="53"/>
  <c r="P90" i="53"/>
  <c r="E90" i="53"/>
  <c r="T90" i="53" s="1"/>
  <c r="U89" i="53"/>
  <c r="S89" i="53"/>
  <c r="R89" i="53"/>
  <c r="Q89" i="53"/>
  <c r="P89" i="53"/>
  <c r="E89" i="53"/>
  <c r="T89" i="53" s="1"/>
  <c r="U88" i="53"/>
  <c r="T88" i="53"/>
  <c r="S88" i="53"/>
  <c r="R88" i="53"/>
  <c r="Q88" i="53"/>
  <c r="P88" i="53"/>
  <c r="E88" i="53"/>
  <c r="O75" i="53"/>
  <c r="N75" i="53"/>
  <c r="M75" i="53"/>
  <c r="L75" i="53"/>
  <c r="K75" i="53"/>
  <c r="J75" i="53"/>
  <c r="I75" i="53"/>
  <c r="S75" i="53" s="1"/>
  <c r="H75" i="53"/>
  <c r="R75" i="53" s="1"/>
  <c r="G75" i="53"/>
  <c r="F75" i="53"/>
  <c r="C75" i="53"/>
  <c r="B75" i="53"/>
  <c r="R74" i="53"/>
  <c r="O74" i="53"/>
  <c r="N74" i="53"/>
  <c r="M74" i="53"/>
  <c r="L74" i="53"/>
  <c r="K74" i="53"/>
  <c r="J74" i="53"/>
  <c r="I74" i="53"/>
  <c r="S74" i="53" s="1"/>
  <c r="H74" i="53"/>
  <c r="G74" i="53"/>
  <c r="F74" i="53"/>
  <c r="C74" i="53"/>
  <c r="B74" i="53"/>
  <c r="E74" i="53" s="1"/>
  <c r="O73" i="53"/>
  <c r="N73" i="53"/>
  <c r="M73" i="53"/>
  <c r="L73" i="53"/>
  <c r="K73" i="53"/>
  <c r="J73" i="53"/>
  <c r="I73" i="53"/>
  <c r="S73" i="53" s="1"/>
  <c r="H73" i="53"/>
  <c r="R73" i="53" s="1"/>
  <c r="G73" i="53"/>
  <c r="F73" i="53"/>
  <c r="C73" i="53"/>
  <c r="B73" i="53"/>
  <c r="U72" i="53"/>
  <c r="S72" i="53"/>
  <c r="R72" i="53"/>
  <c r="Q72" i="53"/>
  <c r="P72" i="53"/>
  <c r="E72" i="53"/>
  <c r="T72" i="53" s="1"/>
  <c r="T71" i="53"/>
  <c r="S71" i="53"/>
  <c r="R71" i="53"/>
  <c r="Q71" i="53"/>
  <c r="P71" i="53"/>
  <c r="E71" i="53"/>
  <c r="O69" i="53"/>
  <c r="N69" i="53"/>
  <c r="M69" i="53"/>
  <c r="L69" i="53"/>
  <c r="K69" i="53"/>
  <c r="J69" i="53"/>
  <c r="I69" i="53"/>
  <c r="S69" i="53" s="1"/>
  <c r="H69" i="53"/>
  <c r="G69" i="53"/>
  <c r="F69" i="53"/>
  <c r="C69" i="53"/>
  <c r="B69" i="53"/>
  <c r="S68" i="53"/>
  <c r="O68" i="53"/>
  <c r="N68" i="53"/>
  <c r="M68" i="53"/>
  <c r="L68" i="53"/>
  <c r="K68" i="53"/>
  <c r="J68" i="53"/>
  <c r="I68" i="53"/>
  <c r="H68" i="53"/>
  <c r="R68" i="53" s="1"/>
  <c r="G68" i="53"/>
  <c r="F68" i="53"/>
  <c r="C68" i="53"/>
  <c r="B68" i="53"/>
  <c r="S67" i="53"/>
  <c r="R67" i="53"/>
  <c r="Q67" i="53"/>
  <c r="P67" i="53"/>
  <c r="E67" i="53"/>
  <c r="U66" i="53"/>
  <c r="T66" i="53"/>
  <c r="S66" i="53"/>
  <c r="R66" i="53"/>
  <c r="Q66" i="53"/>
  <c r="P66" i="53"/>
  <c r="E66" i="53"/>
  <c r="U65" i="53"/>
  <c r="T65" i="53"/>
  <c r="S65" i="53"/>
  <c r="R65" i="53"/>
  <c r="Q65" i="53"/>
  <c r="P65" i="53"/>
  <c r="E65" i="53"/>
  <c r="S64" i="53"/>
  <c r="R64" i="53"/>
  <c r="Q64" i="53"/>
  <c r="P64" i="53"/>
  <c r="E64" i="53"/>
  <c r="S63" i="53"/>
  <c r="R63" i="53"/>
  <c r="Q63" i="53"/>
  <c r="P63" i="53"/>
  <c r="E63" i="53"/>
  <c r="O61" i="53"/>
  <c r="N61" i="53"/>
  <c r="M61" i="53"/>
  <c r="L61" i="53"/>
  <c r="K61" i="53"/>
  <c r="J61" i="53"/>
  <c r="I61" i="53"/>
  <c r="H61" i="53"/>
  <c r="R61" i="53" s="1"/>
  <c r="C61" i="53"/>
  <c r="B61" i="53"/>
  <c r="U60" i="53"/>
  <c r="T60" i="53"/>
  <c r="S60" i="53"/>
  <c r="R60" i="53"/>
  <c r="Q60" i="53"/>
  <c r="P60" i="53"/>
  <c r="E60" i="53"/>
  <c r="S59" i="53"/>
  <c r="R59" i="53"/>
  <c r="Q59" i="53"/>
  <c r="P59" i="53"/>
  <c r="E59" i="53"/>
  <c r="U59" i="53" s="1"/>
  <c r="U58" i="53"/>
  <c r="S58" i="53"/>
  <c r="R58" i="53"/>
  <c r="Q58" i="53"/>
  <c r="P58" i="53"/>
  <c r="E58" i="53"/>
  <c r="T58" i="53" s="1"/>
  <c r="U57" i="53"/>
  <c r="S57" i="53"/>
  <c r="R57" i="53"/>
  <c r="Q57" i="53"/>
  <c r="P57" i="53"/>
  <c r="E57" i="53"/>
  <c r="T57" i="53" s="1"/>
  <c r="O55" i="53"/>
  <c r="N55" i="53"/>
  <c r="M55" i="53"/>
  <c r="L55" i="53"/>
  <c r="K55" i="53"/>
  <c r="J55" i="53"/>
  <c r="I55" i="53"/>
  <c r="S55" i="53" s="1"/>
  <c r="H55" i="53"/>
  <c r="R55" i="53" s="1"/>
  <c r="G55" i="53"/>
  <c r="F55" i="53"/>
  <c r="C55" i="53"/>
  <c r="B55" i="53"/>
  <c r="S54" i="53"/>
  <c r="R54" i="53"/>
  <c r="Q54" i="53"/>
  <c r="P54" i="53"/>
  <c r="E54" i="53"/>
  <c r="U53" i="53"/>
  <c r="T53" i="53"/>
  <c r="S53" i="53"/>
  <c r="R53" i="53"/>
  <c r="Q53" i="53"/>
  <c r="P53" i="53"/>
  <c r="E53" i="53"/>
  <c r="S52" i="53"/>
  <c r="R52" i="53"/>
  <c r="Q52" i="53"/>
  <c r="P52" i="53"/>
  <c r="E52" i="53"/>
  <c r="S51" i="53"/>
  <c r="R51" i="53"/>
  <c r="Q51" i="53"/>
  <c r="P51" i="53"/>
  <c r="E51" i="53"/>
  <c r="S50" i="53"/>
  <c r="R50" i="53"/>
  <c r="Q50" i="53"/>
  <c r="P50" i="53"/>
  <c r="E50" i="53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S46" i="53"/>
  <c r="R46" i="53"/>
  <c r="Q46" i="53"/>
  <c r="P46" i="53"/>
  <c r="E46" i="53"/>
  <c r="S45" i="53"/>
  <c r="R45" i="53"/>
  <c r="Q45" i="53"/>
  <c r="P45" i="53"/>
  <c r="E45" i="53"/>
  <c r="U45" i="53" s="1"/>
  <c r="S44" i="53"/>
  <c r="R44" i="53"/>
  <c r="Q44" i="53"/>
  <c r="P44" i="53"/>
  <c r="E44" i="53"/>
  <c r="O42" i="53"/>
  <c r="N42" i="53"/>
  <c r="M42" i="53"/>
  <c r="L42" i="53"/>
  <c r="K42" i="53"/>
  <c r="J42" i="53"/>
  <c r="I42" i="53"/>
  <c r="S42" i="53" s="1"/>
  <c r="H42" i="53"/>
  <c r="R42" i="53" s="1"/>
  <c r="G42" i="53"/>
  <c r="F42" i="53"/>
  <c r="C42" i="53"/>
  <c r="B42" i="53"/>
  <c r="S41" i="53"/>
  <c r="R41" i="53"/>
  <c r="Q41" i="53"/>
  <c r="P41" i="53"/>
  <c r="E41" i="53"/>
  <c r="S40" i="53"/>
  <c r="R40" i="53"/>
  <c r="Q40" i="53"/>
  <c r="P40" i="53"/>
  <c r="E40" i="53"/>
  <c r="S39" i="53"/>
  <c r="R39" i="53"/>
  <c r="Q39" i="53"/>
  <c r="P39" i="53"/>
  <c r="E39" i="53"/>
  <c r="T39" i="53" s="1"/>
  <c r="T38" i="53"/>
  <c r="S38" i="53"/>
  <c r="R38" i="53"/>
  <c r="Q38" i="53"/>
  <c r="P38" i="53"/>
  <c r="E38" i="53"/>
  <c r="S37" i="53"/>
  <c r="R37" i="53"/>
  <c r="Q37" i="53"/>
  <c r="P37" i="53"/>
  <c r="E37" i="53"/>
  <c r="U37" i="53" s="1"/>
  <c r="O35" i="53"/>
  <c r="N35" i="53"/>
  <c r="M35" i="53"/>
  <c r="L35" i="53"/>
  <c r="K35" i="53"/>
  <c r="J35" i="53"/>
  <c r="I35" i="53"/>
  <c r="S35" i="53" s="1"/>
  <c r="H35" i="53"/>
  <c r="R35" i="53" s="1"/>
  <c r="G35" i="53"/>
  <c r="F35" i="53"/>
  <c r="C35" i="53"/>
  <c r="B35" i="53"/>
  <c r="E35" i="53" s="1"/>
  <c r="T34" i="53"/>
  <c r="S34" i="53"/>
  <c r="R34" i="53"/>
  <c r="Q34" i="53"/>
  <c r="P34" i="53"/>
  <c r="E34" i="53"/>
  <c r="U34" i="53" s="1"/>
  <c r="O32" i="53"/>
  <c r="N32" i="53"/>
  <c r="M32" i="53"/>
  <c r="L32" i="53"/>
  <c r="K32" i="53"/>
  <c r="J32" i="53"/>
  <c r="I32" i="53"/>
  <c r="S32" i="53" s="1"/>
  <c r="H32" i="53"/>
  <c r="R32" i="53" s="1"/>
  <c r="G32" i="53"/>
  <c r="F32" i="53"/>
  <c r="C32" i="53"/>
  <c r="B32" i="53"/>
  <c r="T31" i="53"/>
  <c r="S31" i="53"/>
  <c r="R31" i="53"/>
  <c r="Q31" i="53"/>
  <c r="P31" i="53"/>
  <c r="E31" i="53"/>
  <c r="U31" i="53" s="1"/>
  <c r="S30" i="53"/>
  <c r="R30" i="53"/>
  <c r="Q30" i="53"/>
  <c r="P30" i="53"/>
  <c r="E30" i="53"/>
  <c r="T30" i="53" s="1"/>
  <c r="U29" i="53"/>
  <c r="S29" i="53"/>
  <c r="R29" i="53"/>
  <c r="Q29" i="53"/>
  <c r="P29" i="53"/>
  <c r="E29" i="53"/>
  <c r="T29" i="53" s="1"/>
  <c r="S28" i="53"/>
  <c r="R28" i="53"/>
  <c r="Q28" i="53"/>
  <c r="P28" i="53"/>
  <c r="E28" i="53"/>
  <c r="O26" i="53"/>
  <c r="N26" i="53"/>
  <c r="M26" i="53"/>
  <c r="L26" i="53"/>
  <c r="K26" i="53"/>
  <c r="J26" i="53"/>
  <c r="I26" i="53"/>
  <c r="S26" i="53" s="1"/>
  <c r="H26" i="53"/>
  <c r="R26" i="53" s="1"/>
  <c r="G26" i="53"/>
  <c r="F26" i="53"/>
  <c r="C26" i="53"/>
  <c r="E26" i="53" s="1"/>
  <c r="B26" i="53"/>
  <c r="S25" i="53"/>
  <c r="R25" i="53"/>
  <c r="Q25" i="53"/>
  <c r="P25" i="53"/>
  <c r="E25" i="53"/>
  <c r="U25" i="53" s="1"/>
  <c r="S24" i="53"/>
  <c r="R24" i="53"/>
  <c r="Q24" i="53"/>
  <c r="P24" i="53"/>
  <c r="E24" i="53"/>
  <c r="S23" i="53"/>
  <c r="R23" i="53"/>
  <c r="Q23" i="53"/>
  <c r="P23" i="53"/>
  <c r="E23" i="53"/>
  <c r="S22" i="53"/>
  <c r="R22" i="53"/>
  <c r="Q22" i="53"/>
  <c r="P22" i="53"/>
  <c r="E22" i="53"/>
  <c r="T21" i="53"/>
  <c r="S21" i="53"/>
  <c r="R21" i="53"/>
  <c r="Q21" i="53"/>
  <c r="P21" i="53"/>
  <c r="E21" i="53"/>
  <c r="U21" i="53" s="1"/>
  <c r="T20" i="53"/>
  <c r="S20" i="53"/>
  <c r="R20" i="53"/>
  <c r="Q20" i="53"/>
  <c r="P20" i="53"/>
  <c r="E20" i="53"/>
  <c r="U20" i="53" s="1"/>
  <c r="U19" i="53"/>
  <c r="S19" i="53"/>
  <c r="R19" i="53"/>
  <c r="Q19" i="53"/>
  <c r="P19" i="53"/>
  <c r="E19" i="53"/>
  <c r="T19" i="53" s="1"/>
  <c r="S17" i="53"/>
  <c r="O17" i="53"/>
  <c r="N17" i="53"/>
  <c r="M17" i="53"/>
  <c r="L17" i="53"/>
  <c r="K17" i="53"/>
  <c r="J17" i="53"/>
  <c r="I17" i="53"/>
  <c r="H17" i="53"/>
  <c r="R17" i="53" s="1"/>
  <c r="G17" i="53"/>
  <c r="F17" i="53"/>
  <c r="C17" i="53"/>
  <c r="B17" i="53"/>
  <c r="E17" i="53" s="1"/>
  <c r="S16" i="53"/>
  <c r="R16" i="53"/>
  <c r="Q16" i="53"/>
  <c r="P16" i="53"/>
  <c r="E16" i="53"/>
  <c r="T16" i="53" s="1"/>
  <c r="S15" i="53"/>
  <c r="R15" i="53"/>
  <c r="Q15" i="53"/>
  <c r="P15" i="53"/>
  <c r="E15" i="53"/>
  <c r="T14" i="53"/>
  <c r="S14" i="53"/>
  <c r="R14" i="53"/>
  <c r="Q14" i="53"/>
  <c r="P14" i="53"/>
  <c r="E14" i="53"/>
  <c r="U14" i="53" s="1"/>
  <c r="S13" i="53"/>
  <c r="R13" i="53"/>
  <c r="Q13" i="53"/>
  <c r="P13" i="53"/>
  <c r="E13" i="53"/>
  <c r="S12" i="53"/>
  <c r="R12" i="53"/>
  <c r="Q12" i="53"/>
  <c r="P12" i="53"/>
  <c r="E12" i="53"/>
  <c r="S11" i="53"/>
  <c r="R11" i="53"/>
  <c r="Q11" i="53"/>
  <c r="P11" i="53"/>
  <c r="E11" i="53"/>
  <c r="T11" i="53" s="1"/>
  <c r="T10" i="53"/>
  <c r="S10" i="53"/>
  <c r="R10" i="53"/>
  <c r="Q10" i="53"/>
  <c r="U10" i="53" s="1"/>
  <c r="P10" i="53"/>
  <c r="E10" i="53"/>
  <c r="T9" i="53"/>
  <c r="S9" i="53"/>
  <c r="R9" i="53"/>
  <c r="Q9" i="53"/>
  <c r="P9" i="53"/>
  <c r="E9" i="53"/>
  <c r="U9" i="53" s="1"/>
  <c r="U96" i="52"/>
  <c r="S96" i="52"/>
  <c r="R96" i="52"/>
  <c r="Q96" i="52"/>
  <c r="P96" i="52"/>
  <c r="E96" i="52"/>
  <c r="T96" i="52" s="1"/>
  <c r="U95" i="52"/>
  <c r="T95" i="52"/>
  <c r="S95" i="52"/>
  <c r="R95" i="52"/>
  <c r="Q95" i="52"/>
  <c r="P95" i="52"/>
  <c r="E95" i="52"/>
  <c r="U94" i="52"/>
  <c r="S94" i="52"/>
  <c r="R94" i="52"/>
  <c r="Q94" i="52"/>
  <c r="P94" i="52"/>
  <c r="E94" i="52"/>
  <c r="T94" i="52" s="1"/>
  <c r="S93" i="52"/>
  <c r="R93" i="52"/>
  <c r="Q93" i="52"/>
  <c r="P93" i="52"/>
  <c r="E93" i="52"/>
  <c r="S92" i="52"/>
  <c r="R92" i="52"/>
  <c r="Q92" i="52"/>
  <c r="P92" i="52"/>
  <c r="E92" i="52"/>
  <c r="S91" i="52"/>
  <c r="R91" i="52"/>
  <c r="Q91" i="52"/>
  <c r="P91" i="52"/>
  <c r="E91" i="52"/>
  <c r="U90" i="52"/>
  <c r="S90" i="52"/>
  <c r="R90" i="52"/>
  <c r="Q90" i="52"/>
  <c r="P90" i="52"/>
  <c r="E90" i="52"/>
  <c r="T90" i="52" s="1"/>
  <c r="T89" i="52"/>
  <c r="S89" i="52"/>
  <c r="R89" i="52"/>
  <c r="Q89" i="52"/>
  <c r="P89" i="52"/>
  <c r="E89" i="52"/>
  <c r="U89" i="52" s="1"/>
  <c r="S88" i="52"/>
  <c r="R88" i="52"/>
  <c r="Q88" i="52"/>
  <c r="P88" i="52"/>
  <c r="E88" i="52"/>
  <c r="O75" i="52"/>
  <c r="N75" i="52"/>
  <c r="M75" i="52"/>
  <c r="L75" i="52"/>
  <c r="K75" i="52"/>
  <c r="J75" i="52"/>
  <c r="I75" i="52"/>
  <c r="S75" i="52" s="1"/>
  <c r="H75" i="52"/>
  <c r="R75" i="52" s="1"/>
  <c r="G75" i="52"/>
  <c r="F75" i="52"/>
  <c r="C75" i="52"/>
  <c r="B75" i="52"/>
  <c r="O74" i="52"/>
  <c r="N74" i="52"/>
  <c r="M74" i="52"/>
  <c r="L74" i="52"/>
  <c r="K74" i="52"/>
  <c r="J74" i="52"/>
  <c r="I74" i="52"/>
  <c r="S74" i="52" s="1"/>
  <c r="H74" i="52"/>
  <c r="R74" i="52" s="1"/>
  <c r="G74" i="52"/>
  <c r="F74" i="52"/>
  <c r="E74" i="52"/>
  <c r="C74" i="52"/>
  <c r="B74" i="52"/>
  <c r="O73" i="52"/>
  <c r="N73" i="52"/>
  <c r="M73" i="52"/>
  <c r="L73" i="52"/>
  <c r="K73" i="52"/>
  <c r="J73" i="52"/>
  <c r="I73" i="52"/>
  <c r="H73" i="52"/>
  <c r="G73" i="52"/>
  <c r="F73" i="52"/>
  <c r="C73" i="52"/>
  <c r="B73" i="52"/>
  <c r="S72" i="52"/>
  <c r="R72" i="52"/>
  <c r="Q72" i="52"/>
  <c r="P72" i="52"/>
  <c r="E72" i="52"/>
  <c r="S71" i="52"/>
  <c r="R71" i="52"/>
  <c r="Q71" i="52"/>
  <c r="P71" i="52"/>
  <c r="E71" i="52"/>
  <c r="O69" i="52"/>
  <c r="N69" i="52"/>
  <c r="M69" i="52"/>
  <c r="L69" i="52"/>
  <c r="K69" i="52"/>
  <c r="J69" i="52"/>
  <c r="I69" i="52"/>
  <c r="S69" i="52" s="1"/>
  <c r="H69" i="52"/>
  <c r="R69" i="52" s="1"/>
  <c r="G69" i="52"/>
  <c r="F69" i="52"/>
  <c r="C69" i="52"/>
  <c r="B69" i="52"/>
  <c r="O68" i="52"/>
  <c r="N68" i="52"/>
  <c r="M68" i="52"/>
  <c r="L68" i="52"/>
  <c r="K68" i="52"/>
  <c r="J68" i="52"/>
  <c r="I68" i="52"/>
  <c r="H68" i="52"/>
  <c r="R68" i="52" s="1"/>
  <c r="G68" i="52"/>
  <c r="F68" i="52"/>
  <c r="C68" i="52"/>
  <c r="B68" i="52"/>
  <c r="U67" i="52"/>
  <c r="T67" i="52"/>
  <c r="S67" i="52"/>
  <c r="R67" i="52"/>
  <c r="Q67" i="52"/>
  <c r="P67" i="52"/>
  <c r="E67" i="52"/>
  <c r="S66" i="52"/>
  <c r="R66" i="52"/>
  <c r="Q66" i="52"/>
  <c r="P66" i="52"/>
  <c r="E66" i="52"/>
  <c r="U66" i="52" s="1"/>
  <c r="S65" i="52"/>
  <c r="R65" i="52"/>
  <c r="Q65" i="52"/>
  <c r="P65" i="52"/>
  <c r="E65" i="52"/>
  <c r="U65" i="52" s="1"/>
  <c r="S64" i="52"/>
  <c r="R64" i="52"/>
  <c r="Q64" i="52"/>
  <c r="P64" i="52"/>
  <c r="E64" i="52"/>
  <c r="U64" i="52" s="1"/>
  <c r="S63" i="52"/>
  <c r="R63" i="52"/>
  <c r="Q63" i="52"/>
  <c r="P63" i="52"/>
  <c r="E63" i="52"/>
  <c r="U63" i="52" s="1"/>
  <c r="O61" i="52"/>
  <c r="N61" i="52"/>
  <c r="M61" i="52"/>
  <c r="L61" i="52"/>
  <c r="K61" i="52"/>
  <c r="J61" i="52"/>
  <c r="I61" i="52"/>
  <c r="S61" i="52" s="1"/>
  <c r="H61" i="52"/>
  <c r="R61" i="52" s="1"/>
  <c r="C61" i="52"/>
  <c r="B61" i="52"/>
  <c r="S60" i="52"/>
  <c r="R60" i="52"/>
  <c r="Q60" i="52"/>
  <c r="P60" i="52"/>
  <c r="E60" i="52"/>
  <c r="U59" i="52"/>
  <c r="S59" i="52"/>
  <c r="R59" i="52"/>
  <c r="Q59" i="52"/>
  <c r="P59" i="52"/>
  <c r="E59" i="52"/>
  <c r="T59" i="52" s="1"/>
  <c r="T58" i="52"/>
  <c r="S58" i="52"/>
  <c r="R58" i="52"/>
  <c r="Q58" i="52"/>
  <c r="P58" i="52"/>
  <c r="E58" i="52"/>
  <c r="U58" i="52" s="1"/>
  <c r="T57" i="52"/>
  <c r="S57" i="52"/>
  <c r="R57" i="52"/>
  <c r="Q57" i="52"/>
  <c r="P57" i="52"/>
  <c r="E57" i="52"/>
  <c r="U57" i="52" s="1"/>
  <c r="O55" i="52"/>
  <c r="N55" i="52"/>
  <c r="M55" i="52"/>
  <c r="L55" i="52"/>
  <c r="K55" i="52"/>
  <c r="J55" i="52"/>
  <c r="I55" i="52"/>
  <c r="S55" i="52" s="1"/>
  <c r="H55" i="52"/>
  <c r="R55" i="52" s="1"/>
  <c r="G55" i="52"/>
  <c r="F55" i="52"/>
  <c r="C55" i="52"/>
  <c r="B55" i="52"/>
  <c r="S54" i="52"/>
  <c r="R54" i="52"/>
  <c r="Q54" i="52"/>
  <c r="P54" i="52"/>
  <c r="E54" i="52"/>
  <c r="U54" i="52" s="1"/>
  <c r="S53" i="52"/>
  <c r="R53" i="52"/>
  <c r="Q53" i="52"/>
  <c r="P53" i="52"/>
  <c r="E53" i="52"/>
  <c r="U53" i="52" s="1"/>
  <c r="S52" i="52"/>
  <c r="R52" i="52"/>
  <c r="Q52" i="52"/>
  <c r="P52" i="52"/>
  <c r="E52" i="52"/>
  <c r="U52" i="52" s="1"/>
  <c r="U51" i="52"/>
  <c r="S51" i="52"/>
  <c r="R51" i="52"/>
  <c r="Q51" i="52"/>
  <c r="P51" i="52"/>
  <c r="E51" i="52"/>
  <c r="T51" i="52" s="1"/>
  <c r="S50" i="52"/>
  <c r="R50" i="52"/>
  <c r="Q50" i="52"/>
  <c r="P50" i="52"/>
  <c r="E50" i="52"/>
  <c r="S49" i="52"/>
  <c r="R49" i="52"/>
  <c r="Q49" i="52"/>
  <c r="P49" i="52"/>
  <c r="E49" i="52"/>
  <c r="S48" i="52"/>
  <c r="R48" i="52"/>
  <c r="Q48" i="52"/>
  <c r="P48" i="52"/>
  <c r="E48" i="52"/>
  <c r="T48" i="52" s="1"/>
  <c r="U47" i="52"/>
  <c r="T47" i="52"/>
  <c r="S47" i="52"/>
  <c r="R47" i="52"/>
  <c r="Q47" i="52"/>
  <c r="P47" i="52"/>
  <c r="E47" i="52"/>
  <c r="S46" i="52"/>
  <c r="R46" i="52"/>
  <c r="Q46" i="52"/>
  <c r="P46" i="52"/>
  <c r="E46" i="52"/>
  <c r="U46" i="52" s="1"/>
  <c r="S45" i="52"/>
  <c r="R45" i="52"/>
  <c r="Q45" i="52"/>
  <c r="P45" i="52"/>
  <c r="E45" i="52"/>
  <c r="U45" i="52" s="1"/>
  <c r="S44" i="52"/>
  <c r="R44" i="52"/>
  <c r="Q44" i="52"/>
  <c r="P44" i="52"/>
  <c r="E44" i="52"/>
  <c r="U44" i="52" s="1"/>
  <c r="O42" i="52"/>
  <c r="N42" i="52"/>
  <c r="M42" i="52"/>
  <c r="L42" i="52"/>
  <c r="K42" i="52"/>
  <c r="J42" i="52"/>
  <c r="I42" i="52"/>
  <c r="S42" i="52" s="1"/>
  <c r="H42" i="52"/>
  <c r="G42" i="52"/>
  <c r="F42" i="52"/>
  <c r="C42" i="52"/>
  <c r="B42" i="52"/>
  <c r="S41" i="52"/>
  <c r="R41" i="52"/>
  <c r="Q41" i="52"/>
  <c r="P41" i="52"/>
  <c r="E41" i="52"/>
  <c r="U40" i="52"/>
  <c r="T40" i="52"/>
  <c r="S40" i="52"/>
  <c r="R40" i="52"/>
  <c r="Q40" i="52"/>
  <c r="P40" i="52"/>
  <c r="E40" i="52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P37" i="52"/>
  <c r="E37" i="52"/>
  <c r="U37" i="52" s="1"/>
  <c r="O35" i="52"/>
  <c r="N35" i="52"/>
  <c r="M35" i="52"/>
  <c r="L35" i="52"/>
  <c r="K35" i="52"/>
  <c r="J35" i="52"/>
  <c r="I35" i="52"/>
  <c r="Q35" i="52" s="1"/>
  <c r="H35" i="52"/>
  <c r="G35" i="52"/>
  <c r="F35" i="52"/>
  <c r="C35" i="52"/>
  <c r="B35" i="52"/>
  <c r="E35" i="52" s="1"/>
  <c r="U34" i="52"/>
  <c r="S34" i="52"/>
  <c r="R34" i="52"/>
  <c r="Q34" i="52"/>
  <c r="P34" i="52"/>
  <c r="E34" i="52"/>
  <c r="O32" i="52"/>
  <c r="N32" i="52"/>
  <c r="M32" i="52"/>
  <c r="L32" i="52"/>
  <c r="K32" i="52"/>
  <c r="J32" i="52"/>
  <c r="I32" i="52"/>
  <c r="H32" i="52"/>
  <c r="G32" i="52"/>
  <c r="F32" i="52"/>
  <c r="C32" i="52"/>
  <c r="B32" i="52"/>
  <c r="E32" i="52" s="1"/>
  <c r="U31" i="52"/>
  <c r="S31" i="52"/>
  <c r="R31" i="52"/>
  <c r="Q31" i="52"/>
  <c r="P31" i="52"/>
  <c r="E31" i="52"/>
  <c r="T31" i="52" s="1"/>
  <c r="S30" i="52"/>
  <c r="R30" i="52"/>
  <c r="Q30" i="52"/>
  <c r="P30" i="52"/>
  <c r="E30" i="52"/>
  <c r="S29" i="52"/>
  <c r="R29" i="52"/>
  <c r="Q29" i="52"/>
  <c r="P29" i="52"/>
  <c r="E29" i="52"/>
  <c r="U29" i="52" s="1"/>
  <c r="S28" i="52"/>
  <c r="R28" i="52"/>
  <c r="Q28" i="52"/>
  <c r="P28" i="52"/>
  <c r="E28" i="52"/>
  <c r="U28" i="52" s="1"/>
  <c r="O26" i="52"/>
  <c r="N26" i="52"/>
  <c r="M26" i="52"/>
  <c r="L26" i="52"/>
  <c r="K26" i="52"/>
  <c r="J26" i="52"/>
  <c r="I26" i="52"/>
  <c r="S26" i="52" s="1"/>
  <c r="H26" i="52"/>
  <c r="R26" i="52" s="1"/>
  <c r="G26" i="52"/>
  <c r="F26" i="52"/>
  <c r="C26" i="52"/>
  <c r="B26" i="52"/>
  <c r="S25" i="52"/>
  <c r="R25" i="52"/>
  <c r="Q25" i="52"/>
  <c r="P25" i="52"/>
  <c r="E25" i="52"/>
  <c r="U25" i="52" s="1"/>
  <c r="S24" i="52"/>
  <c r="R24" i="52"/>
  <c r="Q24" i="52"/>
  <c r="P24" i="52"/>
  <c r="E24" i="52"/>
  <c r="S23" i="52"/>
  <c r="R23" i="52"/>
  <c r="Q23" i="52"/>
  <c r="P23" i="52"/>
  <c r="E23" i="52"/>
  <c r="U23" i="52" s="1"/>
  <c r="S22" i="52"/>
  <c r="R22" i="52"/>
  <c r="Q22" i="52"/>
  <c r="P22" i="52"/>
  <c r="E22" i="52"/>
  <c r="S21" i="52"/>
  <c r="R21" i="52"/>
  <c r="Q21" i="52"/>
  <c r="P21" i="52"/>
  <c r="E21" i="52"/>
  <c r="U20" i="52"/>
  <c r="S20" i="52"/>
  <c r="R20" i="52"/>
  <c r="Q20" i="52"/>
  <c r="P20" i="52"/>
  <c r="E20" i="52"/>
  <c r="T20" i="52" s="1"/>
  <c r="U19" i="52"/>
  <c r="T19" i="52"/>
  <c r="S19" i="52"/>
  <c r="R19" i="52"/>
  <c r="Q19" i="52"/>
  <c r="P19" i="52"/>
  <c r="E19" i="52"/>
  <c r="R17" i="52"/>
  <c r="O17" i="52"/>
  <c r="N17" i="52"/>
  <c r="M17" i="52"/>
  <c r="L17" i="52"/>
  <c r="K17" i="52"/>
  <c r="J17" i="52"/>
  <c r="I17" i="52"/>
  <c r="S17" i="52" s="1"/>
  <c r="H17" i="52"/>
  <c r="G17" i="52"/>
  <c r="F17" i="52"/>
  <c r="C17" i="52"/>
  <c r="B17" i="52"/>
  <c r="S16" i="52"/>
  <c r="R16" i="52"/>
  <c r="Q16" i="52"/>
  <c r="P16" i="52"/>
  <c r="E16" i="52"/>
  <c r="S15" i="52"/>
  <c r="R15" i="52"/>
  <c r="Q15" i="52"/>
  <c r="P15" i="52"/>
  <c r="E15" i="52"/>
  <c r="S14" i="52"/>
  <c r="R14" i="52"/>
  <c r="Q14" i="52"/>
  <c r="P14" i="52"/>
  <c r="E14" i="52"/>
  <c r="U13" i="52"/>
  <c r="T13" i="52"/>
  <c r="S13" i="52"/>
  <c r="R13" i="52"/>
  <c r="Q13" i="52"/>
  <c r="P13" i="52"/>
  <c r="E13" i="52"/>
  <c r="U12" i="52"/>
  <c r="S12" i="52"/>
  <c r="R12" i="52"/>
  <c r="Q12" i="52"/>
  <c r="P12" i="52"/>
  <c r="E12" i="52"/>
  <c r="T12" i="52" s="1"/>
  <c r="S11" i="52"/>
  <c r="R11" i="52"/>
  <c r="Q11" i="52"/>
  <c r="P11" i="52"/>
  <c r="E11" i="52"/>
  <c r="S10" i="52"/>
  <c r="R10" i="52"/>
  <c r="Q10" i="52"/>
  <c r="P10" i="52"/>
  <c r="E10" i="52"/>
  <c r="U9" i="52"/>
  <c r="S9" i="52"/>
  <c r="R9" i="52"/>
  <c r="Q9" i="52"/>
  <c r="P9" i="52"/>
  <c r="E9" i="52"/>
  <c r="T96" i="51"/>
  <c r="S96" i="51"/>
  <c r="R96" i="51"/>
  <c r="Q96" i="51"/>
  <c r="P96" i="51"/>
  <c r="E96" i="51"/>
  <c r="U96" i="51" s="1"/>
  <c r="T95" i="51"/>
  <c r="S95" i="51"/>
  <c r="R95" i="51"/>
  <c r="Q95" i="51"/>
  <c r="P95" i="51"/>
  <c r="E95" i="51"/>
  <c r="U95" i="51" s="1"/>
  <c r="S94" i="51"/>
  <c r="R94" i="51"/>
  <c r="Q94" i="51"/>
  <c r="P94" i="51"/>
  <c r="E94" i="51"/>
  <c r="T94" i="51" s="1"/>
  <c r="U93" i="51"/>
  <c r="T93" i="51"/>
  <c r="S93" i="51"/>
  <c r="R93" i="51"/>
  <c r="Q93" i="51"/>
  <c r="P93" i="51"/>
  <c r="E93" i="51"/>
  <c r="S92" i="51"/>
  <c r="R92" i="51"/>
  <c r="Q92" i="51"/>
  <c r="P92" i="51"/>
  <c r="E92" i="51"/>
  <c r="T91" i="51"/>
  <c r="S91" i="51"/>
  <c r="R91" i="51"/>
  <c r="Q91" i="51"/>
  <c r="P91" i="51"/>
  <c r="E91" i="51"/>
  <c r="U91" i="51" s="1"/>
  <c r="S90" i="51"/>
  <c r="R90" i="51"/>
  <c r="Q90" i="51"/>
  <c r="P90" i="51"/>
  <c r="E90" i="51"/>
  <c r="U89" i="51"/>
  <c r="S89" i="51"/>
  <c r="R89" i="51"/>
  <c r="Q89" i="51"/>
  <c r="P89" i="51"/>
  <c r="E89" i="51"/>
  <c r="T89" i="51" s="1"/>
  <c r="T88" i="51"/>
  <c r="S88" i="51"/>
  <c r="R88" i="51"/>
  <c r="Q88" i="51"/>
  <c r="P88" i="51"/>
  <c r="E88" i="51"/>
  <c r="U88" i="51" s="1"/>
  <c r="O75" i="51"/>
  <c r="N75" i="51"/>
  <c r="M75" i="51"/>
  <c r="L75" i="51"/>
  <c r="K75" i="51"/>
  <c r="J75" i="51"/>
  <c r="I75" i="51"/>
  <c r="S75" i="51" s="1"/>
  <c r="H75" i="51"/>
  <c r="R75" i="51" s="1"/>
  <c r="G75" i="51"/>
  <c r="F75" i="51"/>
  <c r="C75" i="51"/>
  <c r="B75" i="51"/>
  <c r="O74" i="51"/>
  <c r="N74" i="51"/>
  <c r="M74" i="51"/>
  <c r="L74" i="51"/>
  <c r="K74" i="51"/>
  <c r="J74" i="51"/>
  <c r="I74" i="51"/>
  <c r="S74" i="51" s="1"/>
  <c r="H74" i="51"/>
  <c r="G74" i="51"/>
  <c r="F74" i="51"/>
  <c r="C74" i="51"/>
  <c r="E74" i="51" s="1"/>
  <c r="B74" i="51"/>
  <c r="S73" i="51"/>
  <c r="O73" i="51"/>
  <c r="N73" i="51"/>
  <c r="M73" i="51"/>
  <c r="L73" i="51"/>
  <c r="K73" i="51"/>
  <c r="J73" i="51"/>
  <c r="I73" i="51"/>
  <c r="H73" i="51"/>
  <c r="R73" i="51" s="1"/>
  <c r="G73" i="51"/>
  <c r="F73" i="51"/>
  <c r="C73" i="51"/>
  <c r="B73" i="51"/>
  <c r="S72" i="51"/>
  <c r="R72" i="51"/>
  <c r="Q72" i="51"/>
  <c r="P72" i="51"/>
  <c r="E72" i="51"/>
  <c r="U71" i="51"/>
  <c r="S71" i="51"/>
  <c r="R71" i="51"/>
  <c r="Q71" i="51"/>
  <c r="P71" i="51"/>
  <c r="E71" i="51"/>
  <c r="O69" i="51"/>
  <c r="N69" i="51"/>
  <c r="M69" i="51"/>
  <c r="L69" i="51"/>
  <c r="K69" i="51"/>
  <c r="J69" i="51"/>
  <c r="I69" i="51"/>
  <c r="S69" i="51" s="1"/>
  <c r="H69" i="51"/>
  <c r="G69" i="51"/>
  <c r="F69" i="51"/>
  <c r="C69" i="51"/>
  <c r="B69" i="51"/>
  <c r="S68" i="51"/>
  <c r="O68" i="51"/>
  <c r="N68" i="51"/>
  <c r="M68" i="51"/>
  <c r="L68" i="51"/>
  <c r="K68" i="51"/>
  <c r="J68" i="51"/>
  <c r="I68" i="51"/>
  <c r="H68" i="51"/>
  <c r="R68" i="51" s="1"/>
  <c r="G68" i="51"/>
  <c r="F68" i="51"/>
  <c r="C68" i="51"/>
  <c r="B68" i="51"/>
  <c r="E68" i="51" s="1"/>
  <c r="S67" i="51"/>
  <c r="R67" i="51"/>
  <c r="Q67" i="51"/>
  <c r="P67" i="51"/>
  <c r="E67" i="51"/>
  <c r="S66" i="51"/>
  <c r="R66" i="51"/>
  <c r="Q66" i="51"/>
  <c r="P66" i="51"/>
  <c r="E66" i="51"/>
  <c r="T65" i="51"/>
  <c r="S65" i="51"/>
  <c r="R65" i="51"/>
  <c r="Q65" i="51"/>
  <c r="P65" i="51"/>
  <c r="E65" i="51"/>
  <c r="U65" i="51" s="1"/>
  <c r="S64" i="51"/>
  <c r="R64" i="51"/>
  <c r="Q64" i="51"/>
  <c r="P64" i="51"/>
  <c r="E64" i="51"/>
  <c r="U64" i="51" s="1"/>
  <c r="S63" i="51"/>
  <c r="R63" i="51"/>
  <c r="Q63" i="51"/>
  <c r="P63" i="51"/>
  <c r="E63" i="51"/>
  <c r="U63" i="51" s="1"/>
  <c r="O61" i="51"/>
  <c r="N61" i="51"/>
  <c r="M61" i="51"/>
  <c r="L61" i="51"/>
  <c r="K61" i="51"/>
  <c r="J61" i="51"/>
  <c r="I61" i="51"/>
  <c r="S61" i="51" s="1"/>
  <c r="H61" i="51"/>
  <c r="R61" i="51" s="1"/>
  <c r="C61" i="51"/>
  <c r="B61" i="51"/>
  <c r="T60" i="51"/>
  <c r="S60" i="51"/>
  <c r="R60" i="51"/>
  <c r="Q60" i="51"/>
  <c r="P60" i="51"/>
  <c r="E60" i="51"/>
  <c r="U60" i="51" s="1"/>
  <c r="S59" i="51"/>
  <c r="R59" i="51"/>
  <c r="Q59" i="51"/>
  <c r="P59" i="51"/>
  <c r="E59" i="51"/>
  <c r="S58" i="51"/>
  <c r="R58" i="51"/>
  <c r="Q58" i="51"/>
  <c r="P58" i="51"/>
  <c r="E58" i="51"/>
  <c r="S57" i="51"/>
  <c r="R57" i="51"/>
  <c r="Q57" i="51"/>
  <c r="P57" i="51"/>
  <c r="E57" i="51"/>
  <c r="T57" i="51" s="1"/>
  <c r="O55" i="51"/>
  <c r="N55" i="51"/>
  <c r="M55" i="51"/>
  <c r="L55" i="51"/>
  <c r="K55" i="51"/>
  <c r="J55" i="51"/>
  <c r="I55" i="51"/>
  <c r="S55" i="51" s="1"/>
  <c r="H55" i="51"/>
  <c r="G55" i="51"/>
  <c r="F55" i="51"/>
  <c r="C55" i="51"/>
  <c r="B55" i="51"/>
  <c r="E55" i="51" s="1"/>
  <c r="U54" i="51"/>
  <c r="S54" i="51"/>
  <c r="R54" i="51"/>
  <c r="Q54" i="51"/>
  <c r="P54" i="51"/>
  <c r="E54" i="51"/>
  <c r="T54" i="51" s="1"/>
  <c r="S53" i="51"/>
  <c r="R53" i="51"/>
  <c r="Q53" i="51"/>
  <c r="P53" i="51"/>
  <c r="E53" i="51"/>
  <c r="U53" i="51" s="1"/>
  <c r="T52" i="51"/>
  <c r="S52" i="51"/>
  <c r="R52" i="51"/>
  <c r="Q52" i="51"/>
  <c r="P52" i="51"/>
  <c r="E52" i="51"/>
  <c r="U52" i="51" s="1"/>
  <c r="S51" i="51"/>
  <c r="R51" i="51"/>
  <c r="Q51" i="51"/>
  <c r="P51" i="51"/>
  <c r="E51" i="51"/>
  <c r="T51" i="51" s="1"/>
  <c r="S50" i="51"/>
  <c r="R50" i="51"/>
  <c r="Q50" i="51"/>
  <c r="P50" i="51"/>
  <c r="E50" i="51"/>
  <c r="U50" i="51" s="1"/>
  <c r="S49" i="51"/>
  <c r="R49" i="51"/>
  <c r="Q49" i="51"/>
  <c r="P49" i="51"/>
  <c r="E49" i="51"/>
  <c r="U49" i="51" s="1"/>
  <c r="S48" i="51"/>
  <c r="R48" i="51"/>
  <c r="Q48" i="51"/>
  <c r="P48" i="51"/>
  <c r="E48" i="51"/>
  <c r="U48" i="51" s="1"/>
  <c r="S47" i="51"/>
  <c r="R47" i="51"/>
  <c r="Q47" i="51"/>
  <c r="P47" i="51"/>
  <c r="E47" i="51"/>
  <c r="U46" i="51"/>
  <c r="S46" i="51"/>
  <c r="R46" i="51"/>
  <c r="Q46" i="51"/>
  <c r="P46" i="51"/>
  <c r="E46" i="51"/>
  <c r="T46" i="51" s="1"/>
  <c r="U45" i="51"/>
  <c r="T45" i="51"/>
  <c r="S45" i="51"/>
  <c r="R45" i="51"/>
  <c r="Q45" i="51"/>
  <c r="P45" i="51"/>
  <c r="E45" i="51"/>
  <c r="T44" i="51"/>
  <c r="S44" i="51"/>
  <c r="R44" i="51"/>
  <c r="Q44" i="51"/>
  <c r="P44" i="51"/>
  <c r="E44" i="51"/>
  <c r="U44" i="51" s="1"/>
  <c r="O42" i="51"/>
  <c r="N42" i="51"/>
  <c r="M42" i="51"/>
  <c r="L42" i="51"/>
  <c r="K42" i="51"/>
  <c r="J42" i="51"/>
  <c r="I42" i="51"/>
  <c r="S42" i="51" s="1"/>
  <c r="H42" i="51"/>
  <c r="R42" i="51" s="1"/>
  <c r="G42" i="51"/>
  <c r="F42" i="51"/>
  <c r="C42" i="51"/>
  <c r="B42" i="51"/>
  <c r="S41" i="51"/>
  <c r="R41" i="51"/>
  <c r="Q41" i="51"/>
  <c r="P41" i="51"/>
  <c r="E41" i="51"/>
  <c r="S40" i="51"/>
  <c r="R40" i="51"/>
  <c r="Q40" i="51"/>
  <c r="P40" i="51"/>
  <c r="E40" i="51"/>
  <c r="T40" i="51" s="1"/>
  <c r="S39" i="51"/>
  <c r="R39" i="51"/>
  <c r="Q39" i="51"/>
  <c r="P39" i="51"/>
  <c r="E39" i="51"/>
  <c r="S38" i="51"/>
  <c r="R38" i="51"/>
  <c r="Q38" i="51"/>
  <c r="U38" i="51" s="1"/>
  <c r="P38" i="51"/>
  <c r="T38" i="51" s="1"/>
  <c r="E38" i="51"/>
  <c r="S37" i="51"/>
  <c r="R37" i="51"/>
  <c r="Q37" i="51"/>
  <c r="P37" i="51"/>
  <c r="E37" i="51"/>
  <c r="O35" i="51"/>
  <c r="N35" i="51"/>
  <c r="M35" i="51"/>
  <c r="L35" i="51"/>
  <c r="K35" i="51"/>
  <c r="J35" i="51"/>
  <c r="I35" i="51"/>
  <c r="S35" i="51" s="1"/>
  <c r="H35" i="51"/>
  <c r="R35" i="51" s="1"/>
  <c r="G35" i="51"/>
  <c r="F35" i="51"/>
  <c r="C35" i="51"/>
  <c r="B35" i="51"/>
  <c r="S34" i="51"/>
  <c r="R34" i="51"/>
  <c r="Q34" i="51"/>
  <c r="P34" i="51"/>
  <c r="E34" i="51"/>
  <c r="O32" i="51"/>
  <c r="N32" i="51"/>
  <c r="M32" i="51"/>
  <c r="L32" i="51"/>
  <c r="K32" i="51"/>
  <c r="J32" i="51"/>
  <c r="I32" i="51"/>
  <c r="S32" i="51" s="1"/>
  <c r="H32" i="51"/>
  <c r="R32" i="51" s="1"/>
  <c r="G32" i="51"/>
  <c r="F32" i="51"/>
  <c r="C32" i="51"/>
  <c r="B32" i="51"/>
  <c r="T31" i="51"/>
  <c r="S31" i="51"/>
  <c r="R31" i="51"/>
  <c r="Q31" i="51"/>
  <c r="P31" i="51"/>
  <c r="E31" i="51"/>
  <c r="U31" i="51" s="1"/>
  <c r="S30" i="51"/>
  <c r="R30" i="51"/>
  <c r="Q30" i="51"/>
  <c r="P30" i="51"/>
  <c r="E30" i="51"/>
  <c r="U29" i="51"/>
  <c r="S29" i="51"/>
  <c r="R29" i="51"/>
  <c r="Q29" i="51"/>
  <c r="P29" i="51"/>
  <c r="E29" i="51"/>
  <c r="T29" i="51" s="1"/>
  <c r="S28" i="51"/>
  <c r="R28" i="51"/>
  <c r="Q28" i="51"/>
  <c r="P28" i="51"/>
  <c r="E28" i="51"/>
  <c r="O26" i="51"/>
  <c r="N26" i="51"/>
  <c r="M26" i="51"/>
  <c r="L26" i="51"/>
  <c r="K26" i="51"/>
  <c r="J26" i="51"/>
  <c r="I26" i="51"/>
  <c r="S26" i="51" s="1"/>
  <c r="H26" i="51"/>
  <c r="R26" i="51" s="1"/>
  <c r="G26" i="51"/>
  <c r="F26" i="51"/>
  <c r="C26" i="51"/>
  <c r="B26" i="51"/>
  <c r="U25" i="51"/>
  <c r="S25" i="51"/>
  <c r="R25" i="51"/>
  <c r="Q25" i="51"/>
  <c r="P25" i="51"/>
  <c r="E25" i="51"/>
  <c r="T25" i="51" s="1"/>
  <c r="S24" i="51"/>
  <c r="R24" i="51"/>
  <c r="Q24" i="51"/>
  <c r="P24" i="51"/>
  <c r="E24" i="51"/>
  <c r="S23" i="51"/>
  <c r="R23" i="51"/>
  <c r="Q23" i="51"/>
  <c r="P23" i="51"/>
  <c r="E23" i="51"/>
  <c r="U23" i="51" s="1"/>
  <c r="U22" i="51"/>
  <c r="S22" i="51"/>
  <c r="R22" i="51"/>
  <c r="Q22" i="51"/>
  <c r="P22" i="51"/>
  <c r="E22" i="51"/>
  <c r="T22" i="51" s="1"/>
  <c r="U21" i="51"/>
  <c r="S21" i="51"/>
  <c r="R21" i="51"/>
  <c r="Q21" i="51"/>
  <c r="P21" i="51"/>
  <c r="E21" i="51"/>
  <c r="T21" i="51" s="1"/>
  <c r="S20" i="51"/>
  <c r="R20" i="51"/>
  <c r="Q20" i="51"/>
  <c r="P20" i="51"/>
  <c r="E20" i="51"/>
  <c r="T19" i="51"/>
  <c r="S19" i="51"/>
  <c r="R19" i="51"/>
  <c r="Q19" i="51"/>
  <c r="P19" i="51"/>
  <c r="E19" i="51"/>
  <c r="U19" i="51" s="1"/>
  <c r="O17" i="51"/>
  <c r="N17" i="51"/>
  <c r="M17" i="51"/>
  <c r="L17" i="51"/>
  <c r="K17" i="51"/>
  <c r="J17" i="51"/>
  <c r="I17" i="51"/>
  <c r="H17" i="51"/>
  <c r="R17" i="51" s="1"/>
  <c r="G17" i="51"/>
  <c r="F17" i="51"/>
  <c r="C17" i="51"/>
  <c r="B17" i="51"/>
  <c r="E17" i="51" s="1"/>
  <c r="S16" i="51"/>
  <c r="R16" i="51"/>
  <c r="Q16" i="51"/>
  <c r="P16" i="51"/>
  <c r="E16" i="51"/>
  <c r="S15" i="51"/>
  <c r="R15" i="51"/>
  <c r="Q15" i="51"/>
  <c r="P15" i="51"/>
  <c r="E15" i="51"/>
  <c r="T15" i="51" s="1"/>
  <c r="U14" i="51"/>
  <c r="T14" i="51"/>
  <c r="S14" i="51"/>
  <c r="R14" i="51"/>
  <c r="Q14" i="51"/>
  <c r="P14" i="51"/>
  <c r="E14" i="51"/>
  <c r="S13" i="51"/>
  <c r="R13" i="51"/>
  <c r="Q13" i="51"/>
  <c r="P13" i="51"/>
  <c r="E13" i="51"/>
  <c r="S12" i="51"/>
  <c r="R12" i="51"/>
  <c r="Q12" i="51"/>
  <c r="P12" i="51"/>
  <c r="E12" i="51"/>
  <c r="U12" i="51" s="1"/>
  <c r="U11" i="51"/>
  <c r="T11" i="51"/>
  <c r="S11" i="51"/>
  <c r="R11" i="51"/>
  <c r="Q11" i="51"/>
  <c r="P11" i="51"/>
  <c r="E11" i="51"/>
  <c r="S10" i="51"/>
  <c r="R10" i="51"/>
  <c r="Q10" i="51"/>
  <c r="U10" i="51" s="1"/>
  <c r="P10" i="51"/>
  <c r="E10" i="51"/>
  <c r="S9" i="51"/>
  <c r="R9" i="51"/>
  <c r="Q9" i="51"/>
  <c r="P9" i="51"/>
  <c r="E9" i="51"/>
  <c r="S96" i="50"/>
  <c r="R96" i="50"/>
  <c r="Q96" i="50"/>
  <c r="P96" i="50"/>
  <c r="E96" i="50"/>
  <c r="U96" i="50" s="1"/>
  <c r="S95" i="50"/>
  <c r="R95" i="50"/>
  <c r="Q95" i="50"/>
  <c r="P95" i="50"/>
  <c r="E95" i="50"/>
  <c r="T95" i="50" s="1"/>
  <c r="S94" i="50"/>
  <c r="R94" i="50"/>
  <c r="Q94" i="50"/>
  <c r="P94" i="50"/>
  <c r="E94" i="50"/>
  <c r="T93" i="50"/>
  <c r="S93" i="50"/>
  <c r="R93" i="50"/>
  <c r="Q93" i="50"/>
  <c r="P93" i="50"/>
  <c r="E93" i="50"/>
  <c r="U93" i="50" s="1"/>
  <c r="T92" i="50"/>
  <c r="S92" i="50"/>
  <c r="R92" i="50"/>
  <c r="Q92" i="50"/>
  <c r="P92" i="50"/>
  <c r="E92" i="50"/>
  <c r="U92" i="50" s="1"/>
  <c r="S91" i="50"/>
  <c r="R91" i="50"/>
  <c r="Q91" i="50"/>
  <c r="P91" i="50"/>
  <c r="E91" i="50"/>
  <c r="U90" i="50"/>
  <c r="T90" i="50"/>
  <c r="S90" i="50"/>
  <c r="R90" i="50"/>
  <c r="Q90" i="50"/>
  <c r="P90" i="50"/>
  <c r="E90" i="50"/>
  <c r="S89" i="50"/>
  <c r="R89" i="50"/>
  <c r="Q89" i="50"/>
  <c r="P89" i="50"/>
  <c r="E89" i="50"/>
  <c r="T89" i="50" s="1"/>
  <c r="T88" i="50"/>
  <c r="S88" i="50"/>
  <c r="R88" i="50"/>
  <c r="Q88" i="50"/>
  <c r="P88" i="50"/>
  <c r="E88" i="50"/>
  <c r="O75" i="50"/>
  <c r="N75" i="50"/>
  <c r="M75" i="50"/>
  <c r="L75" i="50"/>
  <c r="K75" i="50"/>
  <c r="J75" i="50"/>
  <c r="I75" i="50"/>
  <c r="S75" i="50" s="1"/>
  <c r="H75" i="50"/>
  <c r="R75" i="50" s="1"/>
  <c r="G75" i="50"/>
  <c r="F75" i="50"/>
  <c r="C75" i="50"/>
  <c r="B75" i="50"/>
  <c r="O74" i="50"/>
  <c r="N74" i="50"/>
  <c r="M74" i="50"/>
  <c r="L74" i="50"/>
  <c r="K74" i="50"/>
  <c r="J74" i="50"/>
  <c r="I74" i="50"/>
  <c r="S74" i="50" s="1"/>
  <c r="H74" i="50"/>
  <c r="R74" i="50" s="1"/>
  <c r="G74" i="50"/>
  <c r="F74" i="50"/>
  <c r="C74" i="50"/>
  <c r="B74" i="50"/>
  <c r="O73" i="50"/>
  <c r="N73" i="50"/>
  <c r="M73" i="50"/>
  <c r="L73" i="50"/>
  <c r="K73" i="50"/>
  <c r="J73" i="50"/>
  <c r="I73" i="50"/>
  <c r="S73" i="50" s="1"/>
  <c r="H73" i="50"/>
  <c r="R73" i="50" s="1"/>
  <c r="G73" i="50"/>
  <c r="F73" i="50"/>
  <c r="C73" i="50"/>
  <c r="B73" i="50"/>
  <c r="E73" i="50" s="1"/>
  <c r="S72" i="50"/>
  <c r="R72" i="50"/>
  <c r="Q72" i="50"/>
  <c r="P72" i="50"/>
  <c r="E72" i="50"/>
  <c r="S71" i="50"/>
  <c r="R71" i="50"/>
  <c r="Q71" i="50"/>
  <c r="P71" i="50"/>
  <c r="E71" i="50"/>
  <c r="O69" i="50"/>
  <c r="N69" i="50"/>
  <c r="M69" i="50"/>
  <c r="L69" i="50"/>
  <c r="K69" i="50"/>
  <c r="J69" i="50"/>
  <c r="I69" i="50"/>
  <c r="S69" i="50" s="1"/>
  <c r="H69" i="50"/>
  <c r="R69" i="50" s="1"/>
  <c r="G69" i="50"/>
  <c r="F69" i="50"/>
  <c r="C69" i="50"/>
  <c r="B69" i="50"/>
  <c r="O68" i="50"/>
  <c r="N68" i="50"/>
  <c r="M68" i="50"/>
  <c r="L68" i="50"/>
  <c r="K68" i="50"/>
  <c r="J68" i="50"/>
  <c r="I68" i="50"/>
  <c r="H68" i="50"/>
  <c r="R68" i="50" s="1"/>
  <c r="G68" i="50"/>
  <c r="F68" i="50"/>
  <c r="C68" i="50"/>
  <c r="B68" i="50"/>
  <c r="E68" i="50" s="1"/>
  <c r="U67" i="50"/>
  <c r="T67" i="50"/>
  <c r="S67" i="50"/>
  <c r="R67" i="50"/>
  <c r="Q67" i="50"/>
  <c r="P67" i="50"/>
  <c r="E67" i="50"/>
  <c r="U66" i="50"/>
  <c r="S66" i="50"/>
  <c r="R66" i="50"/>
  <c r="Q66" i="50"/>
  <c r="P66" i="50"/>
  <c r="E66" i="50"/>
  <c r="T66" i="50" s="1"/>
  <c r="S65" i="50"/>
  <c r="R65" i="50"/>
  <c r="Q65" i="50"/>
  <c r="P65" i="50"/>
  <c r="E65" i="50"/>
  <c r="S64" i="50"/>
  <c r="R64" i="50"/>
  <c r="Q64" i="50"/>
  <c r="P64" i="50"/>
  <c r="E64" i="50"/>
  <c r="T64" i="50" s="1"/>
  <c r="S63" i="50"/>
  <c r="R63" i="50"/>
  <c r="Q63" i="50"/>
  <c r="P63" i="50"/>
  <c r="E63" i="50"/>
  <c r="O61" i="50"/>
  <c r="N61" i="50"/>
  <c r="M61" i="50"/>
  <c r="L61" i="50"/>
  <c r="K61" i="50"/>
  <c r="J61" i="50"/>
  <c r="I61" i="50"/>
  <c r="S61" i="50" s="1"/>
  <c r="H61" i="50"/>
  <c r="R61" i="50" s="1"/>
  <c r="C61" i="50"/>
  <c r="B61" i="50"/>
  <c r="S60" i="50"/>
  <c r="R60" i="50"/>
  <c r="Q60" i="50"/>
  <c r="P60" i="50"/>
  <c r="E60" i="50"/>
  <c r="T60" i="50" s="1"/>
  <c r="T59" i="50"/>
  <c r="S59" i="50"/>
  <c r="R59" i="50"/>
  <c r="Q59" i="50"/>
  <c r="P59" i="50"/>
  <c r="E59" i="50"/>
  <c r="U59" i="50" s="1"/>
  <c r="S58" i="50"/>
  <c r="R58" i="50"/>
  <c r="Q58" i="50"/>
  <c r="P58" i="50"/>
  <c r="E58" i="50"/>
  <c r="S57" i="50"/>
  <c r="R57" i="50"/>
  <c r="Q57" i="50"/>
  <c r="P57" i="50"/>
  <c r="E57" i="50"/>
  <c r="U57" i="50" s="1"/>
  <c r="O55" i="50"/>
  <c r="N55" i="50"/>
  <c r="M55" i="50"/>
  <c r="L55" i="50"/>
  <c r="K55" i="50"/>
  <c r="J55" i="50"/>
  <c r="I55" i="50"/>
  <c r="S55" i="50" s="1"/>
  <c r="H55" i="50"/>
  <c r="R55" i="50" s="1"/>
  <c r="G55" i="50"/>
  <c r="F55" i="50"/>
  <c r="C55" i="50"/>
  <c r="B55" i="50"/>
  <c r="S54" i="50"/>
  <c r="R54" i="50"/>
  <c r="Q54" i="50"/>
  <c r="P54" i="50"/>
  <c r="E54" i="50"/>
  <c r="U54" i="50" s="1"/>
  <c r="S53" i="50"/>
  <c r="R53" i="50"/>
  <c r="Q53" i="50"/>
  <c r="P53" i="50"/>
  <c r="E53" i="50"/>
  <c r="S52" i="50"/>
  <c r="R52" i="50"/>
  <c r="Q52" i="50"/>
  <c r="P52" i="50"/>
  <c r="E52" i="50"/>
  <c r="S51" i="50"/>
  <c r="R51" i="50"/>
  <c r="Q51" i="50"/>
  <c r="P51" i="50"/>
  <c r="E51" i="50"/>
  <c r="U51" i="50" s="1"/>
  <c r="S50" i="50"/>
  <c r="R50" i="50"/>
  <c r="Q50" i="50"/>
  <c r="P50" i="50"/>
  <c r="E50" i="50"/>
  <c r="T50" i="50" s="1"/>
  <c r="S49" i="50"/>
  <c r="R49" i="50"/>
  <c r="Q49" i="50"/>
  <c r="P49" i="50"/>
  <c r="E49" i="50"/>
  <c r="S48" i="50"/>
  <c r="R48" i="50"/>
  <c r="Q48" i="50"/>
  <c r="P48" i="50"/>
  <c r="E48" i="50"/>
  <c r="S47" i="50"/>
  <c r="R47" i="50"/>
  <c r="Q47" i="50"/>
  <c r="P47" i="50"/>
  <c r="E47" i="50"/>
  <c r="S46" i="50"/>
  <c r="R46" i="50"/>
  <c r="Q46" i="50"/>
  <c r="P46" i="50"/>
  <c r="E46" i="50"/>
  <c r="S45" i="50"/>
  <c r="R45" i="50"/>
  <c r="Q45" i="50"/>
  <c r="P45" i="50"/>
  <c r="E45" i="50"/>
  <c r="U45" i="50" s="1"/>
  <c r="S44" i="50"/>
  <c r="R44" i="50"/>
  <c r="Q44" i="50"/>
  <c r="P44" i="50"/>
  <c r="E44" i="50"/>
  <c r="O42" i="50"/>
  <c r="N42" i="50"/>
  <c r="M42" i="50"/>
  <c r="L42" i="50"/>
  <c r="K42" i="50"/>
  <c r="J42" i="50"/>
  <c r="I42" i="50"/>
  <c r="S42" i="50" s="1"/>
  <c r="H42" i="50"/>
  <c r="R42" i="50" s="1"/>
  <c r="G42" i="50"/>
  <c r="F42" i="50"/>
  <c r="C42" i="50"/>
  <c r="E42" i="50" s="1"/>
  <c r="B42" i="50"/>
  <c r="T41" i="50"/>
  <c r="S41" i="50"/>
  <c r="R41" i="50"/>
  <c r="Q41" i="50"/>
  <c r="P41" i="50"/>
  <c r="E41" i="50"/>
  <c r="U41" i="50" s="1"/>
  <c r="T40" i="50"/>
  <c r="S40" i="50"/>
  <c r="R40" i="50"/>
  <c r="Q40" i="50"/>
  <c r="P40" i="50"/>
  <c r="E40" i="50"/>
  <c r="U40" i="50" s="1"/>
  <c r="S39" i="50"/>
  <c r="R39" i="50"/>
  <c r="Q39" i="50"/>
  <c r="P39" i="50"/>
  <c r="E39" i="50"/>
  <c r="S38" i="50"/>
  <c r="R38" i="50"/>
  <c r="Q38" i="50"/>
  <c r="P38" i="50"/>
  <c r="E38" i="50"/>
  <c r="U37" i="50"/>
  <c r="S37" i="50"/>
  <c r="R37" i="50"/>
  <c r="Q37" i="50"/>
  <c r="P37" i="50"/>
  <c r="E37" i="50"/>
  <c r="T37" i="50" s="1"/>
  <c r="O35" i="50"/>
  <c r="N35" i="50"/>
  <c r="M35" i="50"/>
  <c r="L35" i="50"/>
  <c r="K35" i="50"/>
  <c r="J35" i="50"/>
  <c r="I35" i="50"/>
  <c r="S35" i="50" s="1"/>
  <c r="H35" i="50"/>
  <c r="R35" i="50" s="1"/>
  <c r="G35" i="50"/>
  <c r="F35" i="50"/>
  <c r="C35" i="50"/>
  <c r="B35" i="50"/>
  <c r="E35" i="50" s="1"/>
  <c r="S34" i="50"/>
  <c r="R34" i="50"/>
  <c r="Q34" i="50"/>
  <c r="U34" i="50" s="1"/>
  <c r="P34" i="50"/>
  <c r="E34" i="50"/>
  <c r="O32" i="50"/>
  <c r="N32" i="50"/>
  <c r="M32" i="50"/>
  <c r="L32" i="50"/>
  <c r="K32" i="50"/>
  <c r="J32" i="50"/>
  <c r="I32" i="50"/>
  <c r="S32" i="50" s="1"/>
  <c r="H32" i="50"/>
  <c r="R32" i="50" s="1"/>
  <c r="G32" i="50"/>
  <c r="F32" i="50"/>
  <c r="C32" i="50"/>
  <c r="B32" i="50"/>
  <c r="S31" i="50"/>
  <c r="R31" i="50"/>
  <c r="Q31" i="50"/>
  <c r="P31" i="50"/>
  <c r="E31" i="50"/>
  <c r="S30" i="50"/>
  <c r="R30" i="50"/>
  <c r="Q30" i="50"/>
  <c r="P30" i="50"/>
  <c r="E30" i="50"/>
  <c r="S29" i="50"/>
  <c r="R29" i="50"/>
  <c r="Q29" i="50"/>
  <c r="P29" i="50"/>
  <c r="E29" i="50"/>
  <c r="U28" i="50"/>
  <c r="S28" i="50"/>
  <c r="R28" i="50"/>
  <c r="Q28" i="50"/>
  <c r="P28" i="50"/>
  <c r="E28" i="50"/>
  <c r="T28" i="50" s="1"/>
  <c r="O26" i="50"/>
  <c r="N26" i="50"/>
  <c r="M26" i="50"/>
  <c r="L26" i="50"/>
  <c r="K26" i="50"/>
  <c r="J26" i="50"/>
  <c r="I26" i="50"/>
  <c r="H26" i="50"/>
  <c r="R26" i="50" s="1"/>
  <c r="G26" i="50"/>
  <c r="F26" i="50"/>
  <c r="C26" i="50"/>
  <c r="B26" i="50"/>
  <c r="E26" i="50" s="1"/>
  <c r="S25" i="50"/>
  <c r="R25" i="50"/>
  <c r="Q25" i="50"/>
  <c r="P25" i="50"/>
  <c r="E25" i="50"/>
  <c r="T25" i="50" s="1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S21" i="50"/>
  <c r="R21" i="50"/>
  <c r="Q21" i="50"/>
  <c r="P21" i="50"/>
  <c r="E21" i="50"/>
  <c r="S20" i="50"/>
  <c r="R20" i="50"/>
  <c r="Q20" i="50"/>
  <c r="P20" i="50"/>
  <c r="E20" i="50"/>
  <c r="U20" i="50" s="1"/>
  <c r="S19" i="50"/>
  <c r="R19" i="50"/>
  <c r="Q19" i="50"/>
  <c r="P19" i="50"/>
  <c r="E19" i="50"/>
  <c r="O17" i="50"/>
  <c r="N17" i="50"/>
  <c r="M17" i="50"/>
  <c r="L17" i="50"/>
  <c r="K17" i="50"/>
  <c r="J17" i="50"/>
  <c r="I17" i="50"/>
  <c r="S17" i="50" s="1"/>
  <c r="H17" i="50"/>
  <c r="R17" i="50" s="1"/>
  <c r="G17" i="50"/>
  <c r="F17" i="50"/>
  <c r="C17" i="50"/>
  <c r="B17" i="50"/>
  <c r="S16" i="50"/>
  <c r="R16" i="50"/>
  <c r="Q16" i="50"/>
  <c r="P16" i="50"/>
  <c r="E16" i="50"/>
  <c r="S15" i="50"/>
  <c r="R15" i="50"/>
  <c r="Q15" i="50"/>
  <c r="P15" i="50"/>
  <c r="E15" i="50"/>
  <c r="S14" i="50"/>
  <c r="R14" i="50"/>
  <c r="Q14" i="50"/>
  <c r="P14" i="50"/>
  <c r="E14" i="50"/>
  <c r="T13" i="50"/>
  <c r="S13" i="50"/>
  <c r="R13" i="50"/>
  <c r="Q13" i="50"/>
  <c r="P13" i="50"/>
  <c r="E13" i="50"/>
  <c r="U13" i="50" s="1"/>
  <c r="S12" i="50"/>
  <c r="R12" i="50"/>
  <c r="Q12" i="50"/>
  <c r="P12" i="50"/>
  <c r="E12" i="50"/>
  <c r="S11" i="50"/>
  <c r="R11" i="50"/>
  <c r="Q11" i="50"/>
  <c r="P11" i="50"/>
  <c r="E11" i="50"/>
  <c r="S10" i="50"/>
  <c r="R10" i="50"/>
  <c r="Q10" i="50"/>
  <c r="P10" i="50"/>
  <c r="E10" i="50"/>
  <c r="T10" i="50" s="1"/>
  <c r="U9" i="50"/>
  <c r="T9" i="50"/>
  <c r="S9" i="50"/>
  <c r="R9" i="50"/>
  <c r="Q9" i="50"/>
  <c r="P9" i="50"/>
  <c r="E9" i="50"/>
  <c r="S96" i="49"/>
  <c r="R96" i="49"/>
  <c r="Q96" i="49"/>
  <c r="P96" i="49"/>
  <c r="E96" i="49"/>
  <c r="S95" i="49"/>
  <c r="R95" i="49"/>
  <c r="Q95" i="49"/>
  <c r="P95" i="49"/>
  <c r="E95" i="49"/>
  <c r="S94" i="49"/>
  <c r="R94" i="49"/>
  <c r="Q94" i="49"/>
  <c r="P94" i="49"/>
  <c r="E94" i="49"/>
  <c r="U93" i="49"/>
  <c r="T93" i="49"/>
  <c r="S93" i="49"/>
  <c r="R93" i="49"/>
  <c r="Q93" i="49"/>
  <c r="P93" i="49"/>
  <c r="E93" i="49"/>
  <c r="T92" i="49"/>
  <c r="S92" i="49"/>
  <c r="R92" i="49"/>
  <c r="Q92" i="49"/>
  <c r="P92" i="49"/>
  <c r="E92" i="49"/>
  <c r="U92" i="49" s="1"/>
  <c r="S91" i="49"/>
  <c r="R91" i="49"/>
  <c r="Q91" i="49"/>
  <c r="P91" i="49"/>
  <c r="E91" i="49"/>
  <c r="U90" i="49"/>
  <c r="T90" i="49"/>
  <c r="S90" i="49"/>
  <c r="R90" i="49"/>
  <c r="Q90" i="49"/>
  <c r="P90" i="49"/>
  <c r="E90" i="49"/>
  <c r="T89" i="49"/>
  <c r="S89" i="49"/>
  <c r="R89" i="49"/>
  <c r="Q89" i="49"/>
  <c r="P89" i="49"/>
  <c r="E89" i="49"/>
  <c r="U89" i="49" s="1"/>
  <c r="S88" i="49"/>
  <c r="R88" i="49"/>
  <c r="Q88" i="49"/>
  <c r="P88" i="49"/>
  <c r="E88" i="49"/>
  <c r="O75" i="49"/>
  <c r="N75" i="49"/>
  <c r="M75" i="49"/>
  <c r="L75" i="49"/>
  <c r="K75" i="49"/>
  <c r="J75" i="49"/>
  <c r="I75" i="49"/>
  <c r="S75" i="49" s="1"/>
  <c r="H75" i="49"/>
  <c r="R75" i="49" s="1"/>
  <c r="G75" i="49"/>
  <c r="F75" i="49"/>
  <c r="C75" i="49"/>
  <c r="B75" i="49"/>
  <c r="O74" i="49"/>
  <c r="N74" i="49"/>
  <c r="M74" i="49"/>
  <c r="L74" i="49"/>
  <c r="K74" i="49"/>
  <c r="J74" i="49"/>
  <c r="I74" i="49"/>
  <c r="S74" i="49" s="1"/>
  <c r="H74" i="49"/>
  <c r="R74" i="49" s="1"/>
  <c r="G74" i="49"/>
  <c r="F74" i="49"/>
  <c r="E74" i="49"/>
  <c r="C74" i="49"/>
  <c r="B74" i="49"/>
  <c r="R73" i="49"/>
  <c r="O73" i="49"/>
  <c r="N73" i="49"/>
  <c r="M73" i="49"/>
  <c r="L73" i="49"/>
  <c r="K73" i="49"/>
  <c r="J73" i="49"/>
  <c r="I73" i="49"/>
  <c r="S73" i="49" s="1"/>
  <c r="H73" i="49"/>
  <c r="G73" i="49"/>
  <c r="F73" i="49"/>
  <c r="C73" i="49"/>
  <c r="B73" i="49"/>
  <c r="E73" i="49" s="1"/>
  <c r="T72" i="49"/>
  <c r="S72" i="49"/>
  <c r="R72" i="49"/>
  <c r="Q72" i="49"/>
  <c r="P72" i="49"/>
  <c r="E72" i="49"/>
  <c r="U72" i="49" s="1"/>
  <c r="S71" i="49"/>
  <c r="R71" i="49"/>
  <c r="Q71" i="49"/>
  <c r="P71" i="49"/>
  <c r="E71" i="49"/>
  <c r="O69" i="49"/>
  <c r="N69" i="49"/>
  <c r="M69" i="49"/>
  <c r="L69" i="49"/>
  <c r="K69" i="49"/>
  <c r="J69" i="49"/>
  <c r="I69" i="49"/>
  <c r="S69" i="49" s="1"/>
  <c r="H69" i="49"/>
  <c r="R69" i="49" s="1"/>
  <c r="G69" i="49"/>
  <c r="F69" i="49"/>
  <c r="C69" i="49"/>
  <c r="B69" i="49"/>
  <c r="O68" i="49"/>
  <c r="N68" i="49"/>
  <c r="M68" i="49"/>
  <c r="L68" i="49"/>
  <c r="K68" i="49"/>
  <c r="J68" i="49"/>
  <c r="I68" i="49"/>
  <c r="S68" i="49" s="1"/>
  <c r="H68" i="49"/>
  <c r="R68" i="49" s="1"/>
  <c r="G68" i="49"/>
  <c r="F68" i="49"/>
  <c r="C68" i="49"/>
  <c r="B68" i="49"/>
  <c r="E68" i="49" s="1"/>
  <c r="U67" i="49"/>
  <c r="T67" i="49"/>
  <c r="S67" i="49"/>
  <c r="R67" i="49"/>
  <c r="Q67" i="49"/>
  <c r="P67" i="49"/>
  <c r="E67" i="49"/>
  <c r="S66" i="49"/>
  <c r="R66" i="49"/>
  <c r="Q66" i="49"/>
  <c r="P66" i="49"/>
  <c r="E66" i="49"/>
  <c r="S65" i="49"/>
  <c r="R65" i="49"/>
  <c r="Q65" i="49"/>
  <c r="P65" i="49"/>
  <c r="E65" i="49"/>
  <c r="S64" i="49"/>
  <c r="R64" i="49"/>
  <c r="Q64" i="49"/>
  <c r="P64" i="49"/>
  <c r="E64" i="49"/>
  <c r="S63" i="49"/>
  <c r="R63" i="49"/>
  <c r="Q63" i="49"/>
  <c r="P63" i="49"/>
  <c r="E63" i="49"/>
  <c r="U63" i="49" s="1"/>
  <c r="O61" i="49"/>
  <c r="N61" i="49"/>
  <c r="M61" i="49"/>
  <c r="L61" i="49"/>
  <c r="K61" i="49"/>
  <c r="J61" i="49"/>
  <c r="I61" i="49"/>
  <c r="H61" i="49"/>
  <c r="R61" i="49" s="1"/>
  <c r="C61" i="49"/>
  <c r="B61" i="49"/>
  <c r="E61" i="49" s="1"/>
  <c r="T60" i="49"/>
  <c r="S60" i="49"/>
  <c r="R60" i="49"/>
  <c r="Q60" i="49"/>
  <c r="P60" i="49"/>
  <c r="E60" i="49"/>
  <c r="U60" i="49" s="1"/>
  <c r="S59" i="49"/>
  <c r="R59" i="49"/>
  <c r="Q59" i="49"/>
  <c r="P59" i="49"/>
  <c r="E59" i="49"/>
  <c r="T59" i="49" s="1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O55" i="49"/>
  <c r="N55" i="49"/>
  <c r="M55" i="49"/>
  <c r="L55" i="49"/>
  <c r="K55" i="49"/>
  <c r="J55" i="49"/>
  <c r="I55" i="49"/>
  <c r="S55" i="49" s="1"/>
  <c r="H55" i="49"/>
  <c r="R55" i="49" s="1"/>
  <c r="G55" i="49"/>
  <c r="F55" i="49"/>
  <c r="C55" i="49"/>
  <c r="B55" i="49"/>
  <c r="S54" i="49"/>
  <c r="R54" i="49"/>
  <c r="Q54" i="49"/>
  <c r="P54" i="49"/>
  <c r="E54" i="49"/>
  <c r="S53" i="49"/>
  <c r="R53" i="49"/>
  <c r="Q53" i="49"/>
  <c r="P53" i="49"/>
  <c r="E53" i="49"/>
  <c r="S52" i="49"/>
  <c r="R52" i="49"/>
  <c r="Q52" i="49"/>
  <c r="P52" i="49"/>
  <c r="E52" i="49"/>
  <c r="S51" i="49"/>
  <c r="R51" i="49"/>
  <c r="Q51" i="49"/>
  <c r="P51" i="49"/>
  <c r="E51" i="49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T48" i="49" s="1"/>
  <c r="U47" i="49"/>
  <c r="T47" i="49"/>
  <c r="S47" i="49"/>
  <c r="R47" i="49"/>
  <c r="Q47" i="49"/>
  <c r="P47" i="49"/>
  <c r="E47" i="49"/>
  <c r="S46" i="49"/>
  <c r="R46" i="49"/>
  <c r="Q46" i="49"/>
  <c r="P46" i="49"/>
  <c r="E46" i="49"/>
  <c r="S45" i="49"/>
  <c r="R45" i="49"/>
  <c r="Q45" i="49"/>
  <c r="P45" i="49"/>
  <c r="E45" i="49"/>
  <c r="S44" i="49"/>
  <c r="R44" i="49"/>
  <c r="Q44" i="49"/>
  <c r="P44" i="49"/>
  <c r="E44" i="49"/>
  <c r="O42" i="49"/>
  <c r="N42" i="49"/>
  <c r="M42" i="49"/>
  <c r="L42" i="49"/>
  <c r="K42" i="49"/>
  <c r="J42" i="49"/>
  <c r="I42" i="49"/>
  <c r="S42" i="49" s="1"/>
  <c r="H42" i="49"/>
  <c r="R42" i="49" s="1"/>
  <c r="G42" i="49"/>
  <c r="F42" i="49"/>
  <c r="C42" i="49"/>
  <c r="B42" i="49"/>
  <c r="S41" i="49"/>
  <c r="R41" i="49"/>
  <c r="Q41" i="49"/>
  <c r="P41" i="49"/>
  <c r="E41" i="49"/>
  <c r="S40" i="49"/>
  <c r="R40" i="49"/>
  <c r="Q40" i="49"/>
  <c r="P40" i="49"/>
  <c r="E40" i="49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U37" i="49" s="1"/>
  <c r="P37" i="49"/>
  <c r="E37" i="49"/>
  <c r="S35" i="49"/>
  <c r="O35" i="49"/>
  <c r="N35" i="49"/>
  <c r="M35" i="49"/>
  <c r="L35" i="49"/>
  <c r="K35" i="49"/>
  <c r="J35" i="49"/>
  <c r="I35" i="49"/>
  <c r="H35" i="49"/>
  <c r="R35" i="49" s="1"/>
  <c r="G35" i="49"/>
  <c r="F35" i="49"/>
  <c r="C35" i="49"/>
  <c r="B35" i="49"/>
  <c r="S34" i="49"/>
  <c r="R34" i="49"/>
  <c r="Q34" i="49"/>
  <c r="P34" i="49"/>
  <c r="E34" i="49"/>
  <c r="O32" i="49"/>
  <c r="N32" i="49"/>
  <c r="M32" i="49"/>
  <c r="L32" i="49"/>
  <c r="K32" i="49"/>
  <c r="J32" i="49"/>
  <c r="I32" i="49"/>
  <c r="S32" i="49" s="1"/>
  <c r="H32" i="49"/>
  <c r="R32" i="49" s="1"/>
  <c r="G32" i="49"/>
  <c r="F32" i="49"/>
  <c r="C32" i="49"/>
  <c r="B32" i="49"/>
  <c r="E32" i="49" s="1"/>
  <c r="S31" i="49"/>
  <c r="R31" i="49"/>
  <c r="Q31" i="49"/>
  <c r="P31" i="49"/>
  <c r="E31" i="49"/>
  <c r="U30" i="49"/>
  <c r="T30" i="49"/>
  <c r="S30" i="49"/>
  <c r="R30" i="49"/>
  <c r="Q30" i="49"/>
  <c r="P30" i="49"/>
  <c r="E30" i="49"/>
  <c r="S29" i="49"/>
  <c r="R29" i="49"/>
  <c r="Q29" i="49"/>
  <c r="P29" i="49"/>
  <c r="E29" i="49"/>
  <c r="U29" i="49" s="1"/>
  <c r="S28" i="49"/>
  <c r="R28" i="49"/>
  <c r="Q28" i="49"/>
  <c r="P28" i="49"/>
  <c r="E28" i="49"/>
  <c r="O26" i="49"/>
  <c r="N26" i="49"/>
  <c r="M26" i="49"/>
  <c r="L26" i="49"/>
  <c r="K26" i="49"/>
  <c r="J26" i="49"/>
  <c r="I26" i="49"/>
  <c r="S26" i="49" s="1"/>
  <c r="H26" i="49"/>
  <c r="R26" i="49" s="1"/>
  <c r="G26" i="49"/>
  <c r="F26" i="49"/>
  <c r="E26" i="49"/>
  <c r="C26" i="49"/>
  <c r="B26" i="49"/>
  <c r="S25" i="49"/>
  <c r="R25" i="49"/>
  <c r="Q25" i="49"/>
  <c r="P25" i="49"/>
  <c r="E25" i="49"/>
  <c r="S24" i="49"/>
  <c r="R24" i="49"/>
  <c r="Q24" i="49"/>
  <c r="P24" i="49"/>
  <c r="E24" i="49"/>
  <c r="S23" i="49"/>
  <c r="R23" i="49"/>
  <c r="Q23" i="49"/>
  <c r="P23" i="49"/>
  <c r="E23" i="49"/>
  <c r="U22" i="49"/>
  <c r="T22" i="49"/>
  <c r="S22" i="49"/>
  <c r="R22" i="49"/>
  <c r="Q22" i="49"/>
  <c r="P22" i="49"/>
  <c r="E22" i="49"/>
  <c r="T21" i="49"/>
  <c r="S21" i="49"/>
  <c r="R21" i="49"/>
  <c r="Q21" i="49"/>
  <c r="P21" i="49"/>
  <c r="E21" i="49"/>
  <c r="U21" i="49" s="1"/>
  <c r="S20" i="49"/>
  <c r="R20" i="49"/>
  <c r="Q20" i="49"/>
  <c r="P20" i="49"/>
  <c r="E20" i="49"/>
  <c r="U19" i="49"/>
  <c r="T19" i="49"/>
  <c r="S19" i="49"/>
  <c r="R19" i="49"/>
  <c r="Q19" i="49"/>
  <c r="P19" i="49"/>
  <c r="E19" i="49"/>
  <c r="R17" i="49"/>
  <c r="O17" i="49"/>
  <c r="N17" i="49"/>
  <c r="M17" i="49"/>
  <c r="L17" i="49"/>
  <c r="K17" i="49"/>
  <c r="J17" i="49"/>
  <c r="I17" i="49"/>
  <c r="S17" i="49" s="1"/>
  <c r="H17" i="49"/>
  <c r="G17" i="49"/>
  <c r="F17" i="49"/>
  <c r="C17" i="49"/>
  <c r="B17" i="49"/>
  <c r="E17" i="49" s="1"/>
  <c r="T16" i="49"/>
  <c r="S16" i="49"/>
  <c r="R16" i="49"/>
  <c r="Q16" i="49"/>
  <c r="P16" i="49"/>
  <c r="E16" i="49"/>
  <c r="U16" i="49" s="1"/>
  <c r="T15" i="49"/>
  <c r="S15" i="49"/>
  <c r="R15" i="49"/>
  <c r="Q15" i="49"/>
  <c r="P15" i="49"/>
  <c r="E15" i="49"/>
  <c r="U15" i="49" s="1"/>
  <c r="S14" i="49"/>
  <c r="R14" i="49"/>
  <c r="Q14" i="49"/>
  <c r="P14" i="49"/>
  <c r="E14" i="49"/>
  <c r="S13" i="49"/>
  <c r="R13" i="49"/>
  <c r="Q13" i="49"/>
  <c r="P13" i="49"/>
  <c r="E13" i="49"/>
  <c r="U12" i="49"/>
  <c r="S12" i="49"/>
  <c r="R12" i="49"/>
  <c r="Q12" i="49"/>
  <c r="P12" i="49"/>
  <c r="E12" i="49"/>
  <c r="T12" i="49" s="1"/>
  <c r="U11" i="49"/>
  <c r="T11" i="49"/>
  <c r="S11" i="49"/>
  <c r="R11" i="49"/>
  <c r="Q11" i="49"/>
  <c r="P11" i="49"/>
  <c r="E11" i="49"/>
  <c r="T10" i="49"/>
  <c r="S10" i="49"/>
  <c r="R10" i="49"/>
  <c r="Q10" i="49"/>
  <c r="P10" i="49"/>
  <c r="E10" i="49"/>
  <c r="U9" i="49"/>
  <c r="S9" i="49"/>
  <c r="R9" i="49"/>
  <c r="Q9" i="49"/>
  <c r="P9" i="49"/>
  <c r="E9" i="49"/>
  <c r="T9" i="49" s="1"/>
  <c r="U96" i="48"/>
  <c r="T96" i="48"/>
  <c r="S96" i="48"/>
  <c r="R96" i="48"/>
  <c r="Q96" i="48"/>
  <c r="P96" i="48"/>
  <c r="E96" i="48"/>
  <c r="U95" i="48"/>
  <c r="T95" i="48"/>
  <c r="S95" i="48"/>
  <c r="R95" i="48"/>
  <c r="Q95" i="48"/>
  <c r="P95" i="48"/>
  <c r="E95" i="48"/>
  <c r="S94" i="48"/>
  <c r="R94" i="48"/>
  <c r="Q94" i="48"/>
  <c r="P94" i="48"/>
  <c r="E94" i="48"/>
  <c r="S93" i="48"/>
  <c r="R93" i="48"/>
  <c r="Q93" i="48"/>
  <c r="P93" i="48"/>
  <c r="E93" i="48"/>
  <c r="S92" i="48"/>
  <c r="R92" i="48"/>
  <c r="Q92" i="48"/>
  <c r="P92" i="48"/>
  <c r="E92" i="48"/>
  <c r="U91" i="48"/>
  <c r="T91" i="48"/>
  <c r="S91" i="48"/>
  <c r="R91" i="48"/>
  <c r="Q91" i="48"/>
  <c r="P91" i="48"/>
  <c r="E91" i="48"/>
  <c r="S90" i="48"/>
  <c r="R90" i="48"/>
  <c r="Q90" i="48"/>
  <c r="P90" i="48"/>
  <c r="E90" i="48"/>
  <c r="U89" i="48"/>
  <c r="S89" i="48"/>
  <c r="R89" i="48"/>
  <c r="Q89" i="48"/>
  <c r="P89" i="48"/>
  <c r="E89" i="48"/>
  <c r="T89" i="48" s="1"/>
  <c r="U88" i="48"/>
  <c r="T88" i="48"/>
  <c r="S88" i="48"/>
  <c r="R88" i="48"/>
  <c r="Q88" i="48"/>
  <c r="P88" i="48"/>
  <c r="E88" i="48"/>
  <c r="O75" i="48"/>
  <c r="N75" i="48"/>
  <c r="M75" i="48"/>
  <c r="L75" i="48"/>
  <c r="K75" i="48"/>
  <c r="J75" i="48"/>
  <c r="I75" i="48"/>
  <c r="S75" i="48" s="1"/>
  <c r="H75" i="48"/>
  <c r="R75" i="48" s="1"/>
  <c r="G75" i="48"/>
  <c r="F75" i="48"/>
  <c r="C75" i="48"/>
  <c r="B75" i="48"/>
  <c r="O74" i="48"/>
  <c r="N74" i="48"/>
  <c r="M74" i="48"/>
  <c r="L74" i="48"/>
  <c r="K74" i="48"/>
  <c r="J74" i="48"/>
  <c r="I74" i="48"/>
  <c r="S74" i="48" s="1"/>
  <c r="H74" i="48"/>
  <c r="R74" i="48" s="1"/>
  <c r="G74" i="48"/>
  <c r="F74" i="48"/>
  <c r="C74" i="48"/>
  <c r="B74" i="48"/>
  <c r="O73" i="48"/>
  <c r="N73" i="48"/>
  <c r="M73" i="48"/>
  <c r="L73" i="48"/>
  <c r="K73" i="48"/>
  <c r="J73" i="48"/>
  <c r="I73" i="48"/>
  <c r="S73" i="48" s="1"/>
  <c r="H73" i="48"/>
  <c r="R73" i="48" s="1"/>
  <c r="G73" i="48"/>
  <c r="F73" i="48"/>
  <c r="C73" i="48"/>
  <c r="B73" i="48"/>
  <c r="E73" i="48" s="1"/>
  <c r="T72" i="48"/>
  <c r="S72" i="48"/>
  <c r="R72" i="48"/>
  <c r="Q72" i="48"/>
  <c r="P72" i="48"/>
  <c r="E72" i="48"/>
  <c r="U72" i="48" s="1"/>
  <c r="S71" i="48"/>
  <c r="R71" i="48"/>
  <c r="Q71" i="48"/>
  <c r="P71" i="48"/>
  <c r="E71" i="48"/>
  <c r="O69" i="48"/>
  <c r="N69" i="48"/>
  <c r="M69" i="48"/>
  <c r="L69" i="48"/>
  <c r="K69" i="48"/>
  <c r="J69" i="48"/>
  <c r="I69" i="48"/>
  <c r="S69" i="48" s="1"/>
  <c r="H69" i="48"/>
  <c r="R69" i="48" s="1"/>
  <c r="G69" i="48"/>
  <c r="F69" i="48"/>
  <c r="C69" i="48"/>
  <c r="B69" i="48"/>
  <c r="O68" i="48"/>
  <c r="N68" i="48"/>
  <c r="M68" i="48"/>
  <c r="L68" i="48"/>
  <c r="K68" i="48"/>
  <c r="J68" i="48"/>
  <c r="I68" i="48"/>
  <c r="S68" i="48" s="1"/>
  <c r="H68" i="48"/>
  <c r="R68" i="48" s="1"/>
  <c r="G68" i="48"/>
  <c r="F68" i="48"/>
  <c r="C68" i="48"/>
  <c r="B68" i="48"/>
  <c r="E68" i="48" s="1"/>
  <c r="S67" i="48"/>
  <c r="R67" i="48"/>
  <c r="Q67" i="48"/>
  <c r="P67" i="48"/>
  <c r="E67" i="48"/>
  <c r="S66" i="48"/>
  <c r="R66" i="48"/>
  <c r="Q66" i="48"/>
  <c r="P66" i="48"/>
  <c r="E66" i="48"/>
  <c r="U66" i="48" s="1"/>
  <c r="U65" i="48"/>
  <c r="T65" i="48"/>
  <c r="S65" i="48"/>
  <c r="R65" i="48"/>
  <c r="Q65" i="48"/>
  <c r="P65" i="48"/>
  <c r="E65" i="48"/>
  <c r="S64" i="48"/>
  <c r="R64" i="48"/>
  <c r="Q64" i="48"/>
  <c r="P64" i="48"/>
  <c r="E64" i="48"/>
  <c r="U64" i="48" s="1"/>
  <c r="S63" i="48"/>
  <c r="R63" i="48"/>
  <c r="Q63" i="48"/>
  <c r="P63" i="48"/>
  <c r="E63" i="48"/>
  <c r="O61" i="48"/>
  <c r="N61" i="48"/>
  <c r="M61" i="48"/>
  <c r="L61" i="48"/>
  <c r="K61" i="48"/>
  <c r="J61" i="48"/>
  <c r="I61" i="48"/>
  <c r="S61" i="48" s="1"/>
  <c r="H61" i="48"/>
  <c r="R61" i="48" s="1"/>
  <c r="C61" i="48"/>
  <c r="B61" i="48"/>
  <c r="S60" i="48"/>
  <c r="R60" i="48"/>
  <c r="Q60" i="48"/>
  <c r="P60" i="48"/>
  <c r="E60" i="48"/>
  <c r="T60" i="48" s="1"/>
  <c r="S59" i="48"/>
  <c r="R59" i="48"/>
  <c r="Q59" i="48"/>
  <c r="P59" i="48"/>
  <c r="E59" i="48"/>
  <c r="S58" i="48"/>
  <c r="R58" i="48"/>
  <c r="Q58" i="48"/>
  <c r="P58" i="48"/>
  <c r="E58" i="48"/>
  <c r="U58" i="48" s="1"/>
  <c r="S57" i="48"/>
  <c r="R57" i="48"/>
  <c r="Q57" i="48"/>
  <c r="P57" i="48"/>
  <c r="E57" i="48"/>
  <c r="U57" i="48" s="1"/>
  <c r="O55" i="48"/>
  <c r="N55" i="48"/>
  <c r="M55" i="48"/>
  <c r="L55" i="48"/>
  <c r="K55" i="48"/>
  <c r="J55" i="48"/>
  <c r="I55" i="48"/>
  <c r="S55" i="48" s="1"/>
  <c r="H55" i="48"/>
  <c r="R55" i="48" s="1"/>
  <c r="G55" i="48"/>
  <c r="F55" i="48"/>
  <c r="C55" i="48"/>
  <c r="B55" i="48"/>
  <c r="S54" i="48"/>
  <c r="R54" i="48"/>
  <c r="Q54" i="48"/>
  <c r="P54" i="48"/>
  <c r="E54" i="48"/>
  <c r="U54" i="48" s="1"/>
  <c r="U53" i="48"/>
  <c r="T53" i="48"/>
  <c r="S53" i="48"/>
  <c r="R53" i="48"/>
  <c r="Q53" i="48"/>
  <c r="P53" i="48"/>
  <c r="E53" i="48"/>
  <c r="S52" i="48"/>
  <c r="R52" i="48"/>
  <c r="Q52" i="48"/>
  <c r="P52" i="48"/>
  <c r="E52" i="48"/>
  <c r="S51" i="48"/>
  <c r="R51" i="48"/>
  <c r="Q51" i="48"/>
  <c r="P51" i="48"/>
  <c r="E51" i="48"/>
  <c r="S50" i="48"/>
  <c r="R50" i="48"/>
  <c r="Q50" i="48"/>
  <c r="P50" i="48"/>
  <c r="E50" i="48"/>
  <c r="S49" i="48"/>
  <c r="R49" i="48"/>
  <c r="Q49" i="48"/>
  <c r="P49" i="48"/>
  <c r="E49" i="48"/>
  <c r="T49" i="48" s="1"/>
  <c r="U48" i="48"/>
  <c r="S48" i="48"/>
  <c r="R48" i="48"/>
  <c r="Q48" i="48"/>
  <c r="P48" i="48"/>
  <c r="E48" i="48"/>
  <c r="T48" i="48" s="1"/>
  <c r="T47" i="48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U45" i="48"/>
  <c r="S45" i="48"/>
  <c r="R45" i="48"/>
  <c r="Q45" i="48"/>
  <c r="P45" i="48"/>
  <c r="E45" i="48"/>
  <c r="T45" i="48" s="1"/>
  <c r="S44" i="48"/>
  <c r="R44" i="48"/>
  <c r="Q44" i="48"/>
  <c r="P44" i="48"/>
  <c r="E44" i="48"/>
  <c r="O42" i="48"/>
  <c r="N42" i="48"/>
  <c r="M42" i="48"/>
  <c r="L42" i="48"/>
  <c r="K42" i="48"/>
  <c r="J42" i="48"/>
  <c r="I42" i="48"/>
  <c r="S42" i="48" s="1"/>
  <c r="H42" i="48"/>
  <c r="G42" i="48"/>
  <c r="F42" i="48"/>
  <c r="C42" i="48"/>
  <c r="B42" i="48"/>
  <c r="T41" i="48"/>
  <c r="S41" i="48"/>
  <c r="R41" i="48"/>
  <c r="Q41" i="48"/>
  <c r="P41" i="48"/>
  <c r="E41" i="48"/>
  <c r="U41" i="48" s="1"/>
  <c r="S40" i="48"/>
  <c r="R40" i="48"/>
  <c r="Q40" i="48"/>
  <c r="P40" i="48"/>
  <c r="E40" i="48"/>
  <c r="S39" i="48"/>
  <c r="R39" i="48"/>
  <c r="Q39" i="48"/>
  <c r="P39" i="48"/>
  <c r="E39" i="48"/>
  <c r="U38" i="48"/>
  <c r="S38" i="48"/>
  <c r="R38" i="48"/>
  <c r="Q38" i="48"/>
  <c r="P38" i="48"/>
  <c r="E38" i="48"/>
  <c r="T38" i="48" s="1"/>
  <c r="U37" i="48"/>
  <c r="T37" i="48"/>
  <c r="S37" i="48"/>
  <c r="R37" i="48"/>
  <c r="Q37" i="48"/>
  <c r="P37" i="48"/>
  <c r="E37" i="48"/>
  <c r="O35" i="48"/>
  <c r="N35" i="48"/>
  <c r="M35" i="48"/>
  <c r="L35" i="48"/>
  <c r="K35" i="48"/>
  <c r="J35" i="48"/>
  <c r="I35" i="48"/>
  <c r="H35" i="48"/>
  <c r="G35" i="48"/>
  <c r="F35" i="48"/>
  <c r="C35" i="48"/>
  <c r="B35" i="48"/>
  <c r="S34" i="48"/>
  <c r="R34" i="48"/>
  <c r="Q34" i="48"/>
  <c r="P34" i="48"/>
  <c r="T34" i="48" s="1"/>
  <c r="E34" i="48"/>
  <c r="O32" i="48"/>
  <c r="N32" i="48"/>
  <c r="M32" i="48"/>
  <c r="L32" i="48"/>
  <c r="K32" i="48"/>
  <c r="J32" i="48"/>
  <c r="I32" i="48"/>
  <c r="S32" i="48" s="1"/>
  <c r="H32" i="48"/>
  <c r="R32" i="48" s="1"/>
  <c r="G32" i="48"/>
  <c r="F32" i="48"/>
  <c r="C32" i="48"/>
  <c r="E32" i="48" s="1"/>
  <c r="B32" i="48"/>
  <c r="T31" i="48"/>
  <c r="S31" i="48"/>
  <c r="R31" i="48"/>
  <c r="Q31" i="48"/>
  <c r="P31" i="48"/>
  <c r="E31" i="48"/>
  <c r="U31" i="48" s="1"/>
  <c r="T30" i="48"/>
  <c r="S30" i="48"/>
  <c r="R30" i="48"/>
  <c r="Q30" i="48"/>
  <c r="P30" i="48"/>
  <c r="E30" i="48"/>
  <c r="U30" i="48" s="1"/>
  <c r="S29" i="48"/>
  <c r="R29" i="48"/>
  <c r="Q29" i="48"/>
  <c r="P29" i="48"/>
  <c r="E29" i="48"/>
  <c r="U29" i="48" s="1"/>
  <c r="T28" i="48"/>
  <c r="S28" i="48"/>
  <c r="R28" i="48"/>
  <c r="Q28" i="48"/>
  <c r="P28" i="48"/>
  <c r="E28" i="48"/>
  <c r="U28" i="48" s="1"/>
  <c r="O26" i="48"/>
  <c r="N26" i="48"/>
  <c r="M26" i="48"/>
  <c r="L26" i="48"/>
  <c r="K26" i="48"/>
  <c r="J26" i="48"/>
  <c r="I26" i="48"/>
  <c r="S26" i="48" s="1"/>
  <c r="H26" i="48"/>
  <c r="G26" i="48"/>
  <c r="F26" i="48"/>
  <c r="C26" i="48"/>
  <c r="B26" i="48"/>
  <c r="S25" i="48"/>
  <c r="R25" i="48"/>
  <c r="Q25" i="48"/>
  <c r="P25" i="48"/>
  <c r="E25" i="48"/>
  <c r="U25" i="48" s="1"/>
  <c r="S24" i="48"/>
  <c r="R24" i="48"/>
  <c r="Q24" i="48"/>
  <c r="P24" i="48"/>
  <c r="E24" i="48"/>
  <c r="U24" i="48" s="1"/>
  <c r="S23" i="48"/>
  <c r="R23" i="48"/>
  <c r="Q23" i="48"/>
  <c r="P23" i="48"/>
  <c r="E23" i="48"/>
  <c r="S22" i="48"/>
  <c r="R22" i="48"/>
  <c r="Q22" i="48"/>
  <c r="P22" i="48"/>
  <c r="E22" i="48"/>
  <c r="S21" i="48"/>
  <c r="R21" i="48"/>
  <c r="Q21" i="48"/>
  <c r="P21" i="48"/>
  <c r="E21" i="48"/>
  <c r="U20" i="48"/>
  <c r="T20" i="48"/>
  <c r="S20" i="48"/>
  <c r="R20" i="48"/>
  <c r="Q20" i="48"/>
  <c r="P20" i="48"/>
  <c r="E20" i="48"/>
  <c r="S19" i="48"/>
  <c r="R19" i="48"/>
  <c r="Q19" i="48"/>
  <c r="P19" i="48"/>
  <c r="E19" i="48"/>
  <c r="U19" i="48" s="1"/>
  <c r="O17" i="48"/>
  <c r="N17" i="48"/>
  <c r="M17" i="48"/>
  <c r="L17" i="48"/>
  <c r="K17" i="48"/>
  <c r="Q17" i="48" s="1"/>
  <c r="J17" i="48"/>
  <c r="I17" i="48"/>
  <c r="S17" i="48" s="1"/>
  <c r="H17" i="48"/>
  <c r="R17" i="48" s="1"/>
  <c r="G17" i="48"/>
  <c r="F17" i="48"/>
  <c r="C17" i="48"/>
  <c r="B17" i="48"/>
  <c r="E17" i="48" s="1"/>
  <c r="T16" i="48"/>
  <c r="S16" i="48"/>
  <c r="R16" i="48"/>
  <c r="Q16" i="48"/>
  <c r="P16" i="48"/>
  <c r="E16" i="48"/>
  <c r="U16" i="48" s="1"/>
  <c r="S15" i="48"/>
  <c r="R15" i="48"/>
  <c r="Q15" i="48"/>
  <c r="P15" i="48"/>
  <c r="E15" i="48"/>
  <c r="U15" i="48" s="1"/>
  <c r="S14" i="48"/>
  <c r="R14" i="48"/>
  <c r="Q14" i="48"/>
  <c r="P14" i="48"/>
  <c r="E14" i="48"/>
  <c r="U13" i="48"/>
  <c r="S13" i="48"/>
  <c r="R13" i="48"/>
  <c r="Q13" i="48"/>
  <c r="P13" i="48"/>
  <c r="E13" i="48"/>
  <c r="T13" i="48" s="1"/>
  <c r="S12" i="48"/>
  <c r="R12" i="48"/>
  <c r="Q12" i="48"/>
  <c r="P12" i="48"/>
  <c r="E12" i="48"/>
  <c r="S11" i="48"/>
  <c r="R11" i="48"/>
  <c r="Q11" i="48"/>
  <c r="P11" i="48"/>
  <c r="E11" i="48"/>
  <c r="S10" i="48"/>
  <c r="R10" i="48"/>
  <c r="Q10" i="48"/>
  <c r="P10" i="48"/>
  <c r="E10" i="48"/>
  <c r="S9" i="48"/>
  <c r="R9" i="48"/>
  <c r="Q9" i="48"/>
  <c r="P9" i="48"/>
  <c r="E9" i="48"/>
  <c r="S96" i="47"/>
  <c r="R96" i="47"/>
  <c r="Q96" i="47"/>
  <c r="P96" i="47"/>
  <c r="E96" i="47"/>
  <c r="U96" i="47" s="1"/>
  <c r="S95" i="47"/>
  <c r="R95" i="47"/>
  <c r="Q95" i="47"/>
  <c r="P95" i="47"/>
  <c r="E95" i="47"/>
  <c r="U95" i="47" s="1"/>
  <c r="S94" i="47"/>
  <c r="R94" i="47"/>
  <c r="Q94" i="47"/>
  <c r="P94" i="47"/>
  <c r="E94" i="47"/>
  <c r="U93" i="47"/>
  <c r="S93" i="47"/>
  <c r="R93" i="47"/>
  <c r="Q93" i="47"/>
  <c r="P93" i="47"/>
  <c r="E93" i="47"/>
  <c r="T93" i="47" s="1"/>
  <c r="S92" i="47"/>
  <c r="R92" i="47"/>
  <c r="Q92" i="47"/>
  <c r="P92" i="47"/>
  <c r="E92" i="47"/>
  <c r="S91" i="47"/>
  <c r="R91" i="47"/>
  <c r="Q91" i="47"/>
  <c r="P91" i="47"/>
  <c r="E91" i="47"/>
  <c r="S90" i="47"/>
  <c r="R90" i="47"/>
  <c r="Q90" i="47"/>
  <c r="P90" i="47"/>
  <c r="E90" i="47"/>
  <c r="T89" i="47"/>
  <c r="S89" i="47"/>
  <c r="R89" i="47"/>
  <c r="Q89" i="47"/>
  <c r="P89" i="47"/>
  <c r="E89" i="47"/>
  <c r="U89" i="47" s="1"/>
  <c r="T88" i="47"/>
  <c r="S88" i="47"/>
  <c r="R88" i="47"/>
  <c r="Q88" i="47"/>
  <c r="P88" i="47"/>
  <c r="E88" i="47"/>
  <c r="U88" i="47" s="1"/>
  <c r="O75" i="47"/>
  <c r="N75" i="47"/>
  <c r="M75" i="47"/>
  <c r="L75" i="47"/>
  <c r="K75" i="47"/>
  <c r="J75" i="47"/>
  <c r="I75" i="47"/>
  <c r="S75" i="47" s="1"/>
  <c r="H75" i="47"/>
  <c r="R75" i="47" s="1"/>
  <c r="G75" i="47"/>
  <c r="F75" i="47"/>
  <c r="C75" i="47"/>
  <c r="B75" i="47"/>
  <c r="O74" i="47"/>
  <c r="N74" i="47"/>
  <c r="M74" i="47"/>
  <c r="L74" i="47"/>
  <c r="K74" i="47"/>
  <c r="J74" i="47"/>
  <c r="I74" i="47"/>
  <c r="S74" i="47" s="1"/>
  <c r="H74" i="47"/>
  <c r="R74" i="47" s="1"/>
  <c r="G74" i="47"/>
  <c r="F74" i="47"/>
  <c r="C74" i="47"/>
  <c r="E74" i="47" s="1"/>
  <c r="B74" i="47"/>
  <c r="O73" i="47"/>
  <c r="N73" i="47"/>
  <c r="M73" i="47"/>
  <c r="L73" i="47"/>
  <c r="K73" i="47"/>
  <c r="J73" i="47"/>
  <c r="I73" i="47"/>
  <c r="H73" i="47"/>
  <c r="R73" i="47" s="1"/>
  <c r="G73" i="47"/>
  <c r="F73" i="47"/>
  <c r="C73" i="47"/>
  <c r="B73" i="47"/>
  <c r="E73" i="47" s="1"/>
  <c r="S72" i="47"/>
  <c r="R72" i="47"/>
  <c r="Q72" i="47"/>
  <c r="P72" i="47"/>
  <c r="E72" i="47"/>
  <c r="S71" i="47"/>
  <c r="R71" i="47"/>
  <c r="Q71" i="47"/>
  <c r="P71" i="47"/>
  <c r="E71" i="47"/>
  <c r="U71" i="47" s="1"/>
  <c r="O69" i="47"/>
  <c r="N69" i="47"/>
  <c r="M69" i="47"/>
  <c r="L69" i="47"/>
  <c r="K69" i="47"/>
  <c r="J69" i="47"/>
  <c r="I69" i="47"/>
  <c r="S69" i="47" s="1"/>
  <c r="H69" i="47"/>
  <c r="G69" i="47"/>
  <c r="F69" i="47"/>
  <c r="C69" i="47"/>
  <c r="B69" i="47"/>
  <c r="O68" i="47"/>
  <c r="N68" i="47"/>
  <c r="M68" i="47"/>
  <c r="L68" i="47"/>
  <c r="K68" i="47"/>
  <c r="J68" i="47"/>
  <c r="I68" i="47"/>
  <c r="S68" i="47" s="1"/>
  <c r="H68" i="47"/>
  <c r="R68" i="47" s="1"/>
  <c r="G68" i="47"/>
  <c r="F68" i="47"/>
  <c r="C68" i="47"/>
  <c r="B68" i="47"/>
  <c r="S67" i="47"/>
  <c r="R67" i="47"/>
  <c r="Q67" i="47"/>
  <c r="P67" i="47"/>
  <c r="E67" i="47"/>
  <c r="T66" i="47"/>
  <c r="S66" i="47"/>
  <c r="R66" i="47"/>
  <c r="Q66" i="47"/>
  <c r="P66" i="47"/>
  <c r="E66" i="47"/>
  <c r="U66" i="47" s="1"/>
  <c r="T65" i="47"/>
  <c r="S65" i="47"/>
  <c r="R65" i="47"/>
  <c r="Q65" i="47"/>
  <c r="P65" i="47"/>
  <c r="E65" i="47"/>
  <c r="U65" i="47" s="1"/>
  <c r="S64" i="47"/>
  <c r="R64" i="47"/>
  <c r="Q64" i="47"/>
  <c r="P64" i="47"/>
  <c r="E64" i="47"/>
  <c r="S63" i="47"/>
  <c r="R63" i="47"/>
  <c r="Q63" i="47"/>
  <c r="P63" i="47"/>
  <c r="E63" i="47"/>
  <c r="U63" i="47" s="1"/>
  <c r="O61" i="47"/>
  <c r="N61" i="47"/>
  <c r="M61" i="47"/>
  <c r="L61" i="47"/>
  <c r="K61" i="47"/>
  <c r="J61" i="47"/>
  <c r="I61" i="47"/>
  <c r="S61" i="47" s="1"/>
  <c r="H61" i="47"/>
  <c r="C61" i="47"/>
  <c r="B61" i="47"/>
  <c r="S60" i="47"/>
  <c r="R60" i="47"/>
  <c r="Q60" i="47"/>
  <c r="P60" i="47"/>
  <c r="E60" i="47"/>
  <c r="S59" i="47"/>
  <c r="R59" i="47"/>
  <c r="Q59" i="47"/>
  <c r="P59" i="47"/>
  <c r="E59" i="47"/>
  <c r="U58" i="47"/>
  <c r="S58" i="47"/>
  <c r="R58" i="47"/>
  <c r="Q58" i="47"/>
  <c r="P58" i="47"/>
  <c r="E58" i="47"/>
  <c r="T58" i="47" s="1"/>
  <c r="U57" i="47"/>
  <c r="T57" i="47"/>
  <c r="S57" i="47"/>
  <c r="R57" i="47"/>
  <c r="Q57" i="47"/>
  <c r="P57" i="47"/>
  <c r="E57" i="47"/>
  <c r="O55" i="47"/>
  <c r="N55" i="47"/>
  <c r="M55" i="47"/>
  <c r="L55" i="47"/>
  <c r="K55" i="47"/>
  <c r="J55" i="47"/>
  <c r="I55" i="47"/>
  <c r="S55" i="47" s="1"/>
  <c r="H55" i="47"/>
  <c r="G55" i="47"/>
  <c r="F55" i="47"/>
  <c r="C55" i="47"/>
  <c r="B55" i="47"/>
  <c r="U54" i="47"/>
  <c r="T54" i="47"/>
  <c r="S54" i="47"/>
  <c r="R54" i="47"/>
  <c r="Q54" i="47"/>
  <c r="P54" i="47"/>
  <c r="E54" i="47"/>
  <c r="T53" i="47"/>
  <c r="S53" i="47"/>
  <c r="R53" i="47"/>
  <c r="Q53" i="47"/>
  <c r="P53" i="47"/>
  <c r="E53" i="47"/>
  <c r="U53" i="47" s="1"/>
  <c r="S52" i="47"/>
  <c r="R52" i="47"/>
  <c r="Q52" i="47"/>
  <c r="P52" i="47"/>
  <c r="E52" i="47"/>
  <c r="T52" i="47" s="1"/>
  <c r="S51" i="47"/>
  <c r="R51" i="47"/>
  <c r="Q51" i="47"/>
  <c r="P51" i="47"/>
  <c r="E51" i="47"/>
  <c r="U51" i="47" s="1"/>
  <c r="S50" i="47"/>
  <c r="R50" i="47"/>
  <c r="Q50" i="47"/>
  <c r="P50" i="47"/>
  <c r="E50" i="47"/>
  <c r="T50" i="47" s="1"/>
  <c r="S49" i="47"/>
  <c r="R49" i="47"/>
  <c r="Q49" i="47"/>
  <c r="P49" i="47"/>
  <c r="E49" i="47"/>
  <c r="S48" i="47"/>
  <c r="R48" i="47"/>
  <c r="Q48" i="47"/>
  <c r="P48" i="47"/>
  <c r="E48" i="47"/>
  <c r="S47" i="47"/>
  <c r="R47" i="47"/>
  <c r="Q47" i="47"/>
  <c r="P47" i="47"/>
  <c r="E47" i="47"/>
  <c r="T47" i="47" s="1"/>
  <c r="S46" i="47"/>
  <c r="R46" i="47"/>
  <c r="Q46" i="47"/>
  <c r="P46" i="47"/>
  <c r="E46" i="47"/>
  <c r="T45" i="47"/>
  <c r="S45" i="47"/>
  <c r="R45" i="47"/>
  <c r="Q45" i="47"/>
  <c r="P45" i="47"/>
  <c r="E45" i="47"/>
  <c r="U45" i="47" s="1"/>
  <c r="S44" i="47"/>
  <c r="R44" i="47"/>
  <c r="Q44" i="47"/>
  <c r="P44" i="47"/>
  <c r="E44" i="47"/>
  <c r="T44" i="47" s="1"/>
  <c r="O42" i="47"/>
  <c r="N42" i="47"/>
  <c r="M42" i="47"/>
  <c r="L42" i="47"/>
  <c r="K42" i="47"/>
  <c r="J42" i="47"/>
  <c r="I42" i="47"/>
  <c r="S42" i="47" s="1"/>
  <c r="H42" i="47"/>
  <c r="R42" i="47" s="1"/>
  <c r="G42" i="47"/>
  <c r="F42" i="47"/>
  <c r="C42" i="47"/>
  <c r="B42" i="47"/>
  <c r="S41" i="47"/>
  <c r="R41" i="47"/>
  <c r="Q41" i="47"/>
  <c r="P41" i="47"/>
  <c r="E41" i="47"/>
  <c r="T41" i="47" s="1"/>
  <c r="U40" i="47"/>
  <c r="S40" i="47"/>
  <c r="R40" i="47"/>
  <c r="Q40" i="47"/>
  <c r="P40" i="47"/>
  <c r="E40" i="47"/>
  <c r="T40" i="47" s="1"/>
  <c r="S39" i="47"/>
  <c r="R39" i="47"/>
  <c r="Q39" i="47"/>
  <c r="P39" i="47"/>
  <c r="E39" i="47"/>
  <c r="U39" i="47" s="1"/>
  <c r="T38" i="47"/>
  <c r="S38" i="47"/>
  <c r="R38" i="47"/>
  <c r="Q38" i="47"/>
  <c r="P38" i="47"/>
  <c r="E38" i="47"/>
  <c r="U38" i="47" s="1"/>
  <c r="S37" i="47"/>
  <c r="R37" i="47"/>
  <c r="Q37" i="47"/>
  <c r="P37" i="47"/>
  <c r="E37" i="47"/>
  <c r="O35" i="47"/>
  <c r="N35" i="47"/>
  <c r="M35" i="47"/>
  <c r="L35" i="47"/>
  <c r="K35" i="47"/>
  <c r="J35" i="47"/>
  <c r="I35" i="47"/>
  <c r="S35" i="47" s="1"/>
  <c r="H35" i="47"/>
  <c r="R35" i="47" s="1"/>
  <c r="G35" i="47"/>
  <c r="F35" i="47"/>
  <c r="C35" i="47"/>
  <c r="B35" i="47"/>
  <c r="E35" i="47" s="1"/>
  <c r="S34" i="47"/>
  <c r="R34" i="47"/>
  <c r="Q34" i="47"/>
  <c r="P34" i="47"/>
  <c r="E34" i="47"/>
  <c r="O32" i="47"/>
  <c r="N32" i="47"/>
  <c r="M32" i="47"/>
  <c r="L32" i="47"/>
  <c r="K32" i="47"/>
  <c r="J32" i="47"/>
  <c r="I32" i="47"/>
  <c r="S32" i="47" s="1"/>
  <c r="H32" i="47"/>
  <c r="R32" i="47" s="1"/>
  <c r="G32" i="47"/>
  <c r="F32" i="47"/>
  <c r="C32" i="47"/>
  <c r="B32" i="47"/>
  <c r="S31" i="47"/>
  <c r="R31" i="47"/>
  <c r="Q31" i="47"/>
  <c r="P31" i="47"/>
  <c r="E31" i="47"/>
  <c r="U30" i="47"/>
  <c r="S30" i="47"/>
  <c r="R30" i="47"/>
  <c r="Q30" i="47"/>
  <c r="P30" i="47"/>
  <c r="E30" i="47"/>
  <c r="T30" i="47" s="1"/>
  <c r="S29" i="47"/>
  <c r="R29" i="47"/>
  <c r="Q29" i="47"/>
  <c r="P29" i="47"/>
  <c r="E29" i="47"/>
  <c r="S28" i="47"/>
  <c r="R28" i="47"/>
  <c r="Q28" i="47"/>
  <c r="P28" i="47"/>
  <c r="E28" i="47"/>
  <c r="U28" i="47" s="1"/>
  <c r="O26" i="47"/>
  <c r="N26" i="47"/>
  <c r="M26" i="47"/>
  <c r="L26" i="47"/>
  <c r="K26" i="47"/>
  <c r="J26" i="47"/>
  <c r="I26" i="47"/>
  <c r="S26" i="47" s="1"/>
  <c r="H26" i="47"/>
  <c r="R26" i="47" s="1"/>
  <c r="G26" i="47"/>
  <c r="F26" i="47"/>
  <c r="C26" i="47"/>
  <c r="B26" i="47"/>
  <c r="E26" i="47" s="1"/>
  <c r="T25" i="47"/>
  <c r="S25" i="47"/>
  <c r="R25" i="47"/>
  <c r="Q25" i="47"/>
  <c r="P25" i="47"/>
  <c r="E25" i="47"/>
  <c r="U25" i="47" s="1"/>
  <c r="S24" i="47"/>
  <c r="R24" i="47"/>
  <c r="Q24" i="47"/>
  <c r="P24" i="47"/>
  <c r="E24" i="47"/>
  <c r="T24" i="47" s="1"/>
  <c r="S23" i="47"/>
  <c r="R23" i="47"/>
  <c r="Q23" i="47"/>
  <c r="P23" i="47"/>
  <c r="E23" i="47"/>
  <c r="U23" i="47" s="1"/>
  <c r="S22" i="47"/>
  <c r="R22" i="47"/>
  <c r="Q22" i="47"/>
  <c r="P22" i="47"/>
  <c r="E22" i="47"/>
  <c r="S21" i="47"/>
  <c r="R21" i="47"/>
  <c r="Q21" i="47"/>
  <c r="P21" i="47"/>
  <c r="E21" i="47"/>
  <c r="U21" i="47" s="1"/>
  <c r="S20" i="47"/>
  <c r="R20" i="47"/>
  <c r="Q20" i="47"/>
  <c r="P20" i="47"/>
  <c r="E20" i="47"/>
  <c r="U19" i="47"/>
  <c r="S19" i="47"/>
  <c r="R19" i="47"/>
  <c r="Q19" i="47"/>
  <c r="P19" i="47"/>
  <c r="E19" i="47"/>
  <c r="T19" i="47" s="1"/>
  <c r="O17" i="47"/>
  <c r="N17" i="47"/>
  <c r="M17" i="47"/>
  <c r="L17" i="47"/>
  <c r="K17" i="47"/>
  <c r="J17" i="47"/>
  <c r="I17" i="47"/>
  <c r="S17" i="47" s="1"/>
  <c r="H17" i="47"/>
  <c r="G17" i="47"/>
  <c r="F17" i="47"/>
  <c r="C17" i="47"/>
  <c r="B17" i="47"/>
  <c r="S16" i="47"/>
  <c r="R16" i="47"/>
  <c r="Q16" i="47"/>
  <c r="P16" i="47"/>
  <c r="E16" i="47"/>
  <c r="T15" i="47"/>
  <c r="S15" i="47"/>
  <c r="R15" i="47"/>
  <c r="Q15" i="47"/>
  <c r="P15" i="47"/>
  <c r="E15" i="47"/>
  <c r="S14" i="47"/>
  <c r="R14" i="47"/>
  <c r="Q14" i="47"/>
  <c r="P14" i="47"/>
  <c r="E14" i="47"/>
  <c r="U13" i="47"/>
  <c r="S13" i="47"/>
  <c r="R13" i="47"/>
  <c r="Q13" i="47"/>
  <c r="P13" i="47"/>
  <c r="E13" i="47"/>
  <c r="T13" i="47" s="1"/>
  <c r="U12" i="47"/>
  <c r="T12" i="47"/>
  <c r="S12" i="47"/>
  <c r="R12" i="47"/>
  <c r="Q12" i="47"/>
  <c r="P12" i="47"/>
  <c r="E12" i="47"/>
  <c r="T11" i="47"/>
  <c r="S11" i="47"/>
  <c r="R11" i="47"/>
  <c r="Q11" i="47"/>
  <c r="P11" i="47"/>
  <c r="E11" i="47"/>
  <c r="U11" i="47" s="1"/>
  <c r="T10" i="47"/>
  <c r="S10" i="47"/>
  <c r="R10" i="47"/>
  <c r="Q10" i="47"/>
  <c r="P10" i="47"/>
  <c r="E10" i="47"/>
  <c r="S9" i="47"/>
  <c r="R9" i="47"/>
  <c r="Q9" i="47"/>
  <c r="P9" i="47"/>
  <c r="E9" i="47"/>
  <c r="S96" i="46"/>
  <c r="R96" i="46"/>
  <c r="Q96" i="46"/>
  <c r="P96" i="46"/>
  <c r="E96" i="46"/>
  <c r="S95" i="46"/>
  <c r="R95" i="46"/>
  <c r="Q95" i="46"/>
  <c r="P95" i="46"/>
  <c r="E95" i="46"/>
  <c r="T94" i="46"/>
  <c r="S94" i="46"/>
  <c r="R94" i="46"/>
  <c r="Q94" i="46"/>
  <c r="P94" i="46"/>
  <c r="E94" i="46"/>
  <c r="U94" i="46" s="1"/>
  <c r="S93" i="46"/>
  <c r="R93" i="46"/>
  <c r="Q93" i="46"/>
  <c r="P93" i="46"/>
  <c r="E93" i="46"/>
  <c r="U92" i="46"/>
  <c r="S92" i="46"/>
  <c r="R92" i="46"/>
  <c r="Q92" i="46"/>
  <c r="P92" i="46"/>
  <c r="E92" i="46"/>
  <c r="T92" i="46" s="1"/>
  <c r="S91" i="46"/>
  <c r="R91" i="46"/>
  <c r="Q91" i="46"/>
  <c r="P91" i="46"/>
  <c r="E91" i="46"/>
  <c r="U91" i="46" s="1"/>
  <c r="S90" i="46"/>
  <c r="R90" i="46"/>
  <c r="Q90" i="46"/>
  <c r="P90" i="46"/>
  <c r="E90" i="46"/>
  <c r="S89" i="46"/>
  <c r="R89" i="46"/>
  <c r="Q89" i="46"/>
  <c r="P89" i="46"/>
  <c r="E89" i="46"/>
  <c r="U88" i="46"/>
  <c r="S88" i="46"/>
  <c r="R88" i="46"/>
  <c r="Q88" i="46"/>
  <c r="P88" i="46"/>
  <c r="E88" i="46"/>
  <c r="O75" i="46"/>
  <c r="N75" i="46"/>
  <c r="M75" i="46"/>
  <c r="L75" i="46"/>
  <c r="K75" i="46"/>
  <c r="J75" i="46"/>
  <c r="I75" i="46"/>
  <c r="H75" i="46"/>
  <c r="G75" i="46"/>
  <c r="F75" i="46"/>
  <c r="C75" i="46"/>
  <c r="B75" i="46"/>
  <c r="S74" i="46"/>
  <c r="O74" i="46"/>
  <c r="N74" i="46"/>
  <c r="M74" i="46"/>
  <c r="L74" i="46"/>
  <c r="K74" i="46"/>
  <c r="J74" i="46"/>
  <c r="I74" i="46"/>
  <c r="H74" i="46"/>
  <c r="R74" i="46" s="1"/>
  <c r="G74" i="46"/>
  <c r="F74" i="46"/>
  <c r="C74" i="46"/>
  <c r="B74" i="46"/>
  <c r="O73" i="46"/>
  <c r="N73" i="46"/>
  <c r="M73" i="46"/>
  <c r="L73" i="46"/>
  <c r="K73" i="46"/>
  <c r="J73" i="46"/>
  <c r="I73" i="46"/>
  <c r="S73" i="46" s="1"/>
  <c r="H73" i="46"/>
  <c r="R73" i="46" s="1"/>
  <c r="G73" i="46"/>
  <c r="F73" i="46"/>
  <c r="E73" i="46"/>
  <c r="C73" i="46"/>
  <c r="B73" i="46"/>
  <c r="S72" i="46"/>
  <c r="R72" i="46"/>
  <c r="Q72" i="46"/>
  <c r="P72" i="46"/>
  <c r="E72" i="46"/>
  <c r="S71" i="46"/>
  <c r="R71" i="46"/>
  <c r="Q71" i="46"/>
  <c r="P71" i="46"/>
  <c r="E71" i="46"/>
  <c r="S69" i="46"/>
  <c r="O69" i="46"/>
  <c r="N69" i="46"/>
  <c r="M69" i="46"/>
  <c r="L69" i="46"/>
  <c r="K69" i="46"/>
  <c r="J69" i="46"/>
  <c r="I69" i="46"/>
  <c r="H69" i="46"/>
  <c r="R69" i="46" s="1"/>
  <c r="G69" i="46"/>
  <c r="F69" i="46"/>
  <c r="C69" i="46"/>
  <c r="B69" i="46"/>
  <c r="O68" i="46"/>
  <c r="N68" i="46"/>
  <c r="M68" i="46"/>
  <c r="L68" i="46"/>
  <c r="K68" i="46"/>
  <c r="J68" i="46"/>
  <c r="I68" i="46"/>
  <c r="S68" i="46" s="1"/>
  <c r="H68" i="46"/>
  <c r="R68" i="46" s="1"/>
  <c r="G68" i="46"/>
  <c r="F68" i="46"/>
  <c r="C68" i="46"/>
  <c r="B68" i="46"/>
  <c r="S67" i="46"/>
  <c r="R67" i="46"/>
  <c r="Q67" i="46"/>
  <c r="P67" i="46"/>
  <c r="E67" i="46"/>
  <c r="U67" i="46" s="1"/>
  <c r="S66" i="46"/>
  <c r="R66" i="46"/>
  <c r="Q66" i="46"/>
  <c r="P66" i="46"/>
  <c r="E66" i="46"/>
  <c r="S65" i="46"/>
  <c r="R65" i="46"/>
  <c r="Q65" i="46"/>
  <c r="P65" i="46"/>
  <c r="E65" i="46"/>
  <c r="T65" i="46" s="1"/>
  <c r="S64" i="46"/>
  <c r="R64" i="46"/>
  <c r="Q64" i="46"/>
  <c r="P64" i="46"/>
  <c r="E64" i="46"/>
  <c r="T64" i="46" s="1"/>
  <c r="S63" i="46"/>
  <c r="R63" i="46"/>
  <c r="Q63" i="46"/>
  <c r="P63" i="46"/>
  <c r="E63" i="46"/>
  <c r="O61" i="46"/>
  <c r="N61" i="46"/>
  <c r="M61" i="46"/>
  <c r="L61" i="46"/>
  <c r="K61" i="46"/>
  <c r="J61" i="46"/>
  <c r="I61" i="46"/>
  <c r="S61" i="46" s="1"/>
  <c r="H61" i="46"/>
  <c r="R61" i="46" s="1"/>
  <c r="C61" i="46"/>
  <c r="B61" i="46"/>
  <c r="S60" i="46"/>
  <c r="R60" i="46"/>
  <c r="Q60" i="46"/>
  <c r="P60" i="46"/>
  <c r="E60" i="46"/>
  <c r="U60" i="46" s="1"/>
  <c r="S59" i="46"/>
  <c r="R59" i="46"/>
  <c r="Q59" i="46"/>
  <c r="P59" i="46"/>
  <c r="E59" i="46"/>
  <c r="S58" i="46"/>
  <c r="R58" i="46"/>
  <c r="Q58" i="46"/>
  <c r="P58" i="46"/>
  <c r="E58" i="46"/>
  <c r="S57" i="46"/>
  <c r="R57" i="46"/>
  <c r="Q57" i="46"/>
  <c r="P57" i="46"/>
  <c r="E57" i="46"/>
  <c r="S55" i="46"/>
  <c r="O55" i="46"/>
  <c r="N55" i="46"/>
  <c r="M55" i="46"/>
  <c r="L55" i="46"/>
  <c r="K55" i="46"/>
  <c r="J55" i="46"/>
  <c r="I55" i="46"/>
  <c r="H55" i="46"/>
  <c r="R55" i="46" s="1"/>
  <c r="G55" i="46"/>
  <c r="F55" i="46"/>
  <c r="C55" i="46"/>
  <c r="B55" i="46"/>
  <c r="S54" i="46"/>
  <c r="R54" i="46"/>
  <c r="Q54" i="46"/>
  <c r="P54" i="46"/>
  <c r="E54" i="46"/>
  <c r="S53" i="46"/>
  <c r="R53" i="46"/>
  <c r="Q53" i="46"/>
  <c r="P53" i="46"/>
  <c r="E53" i="46"/>
  <c r="T53" i="46" s="1"/>
  <c r="T52" i="46"/>
  <c r="S52" i="46"/>
  <c r="R52" i="46"/>
  <c r="Q52" i="46"/>
  <c r="P52" i="46"/>
  <c r="E52" i="46"/>
  <c r="U52" i="46" s="1"/>
  <c r="S51" i="46"/>
  <c r="R51" i="46"/>
  <c r="Q51" i="46"/>
  <c r="P51" i="46"/>
  <c r="E51" i="46"/>
  <c r="U51" i="46" s="1"/>
  <c r="S50" i="46"/>
  <c r="R50" i="46"/>
  <c r="Q50" i="46"/>
  <c r="P50" i="46"/>
  <c r="E50" i="46"/>
  <c r="T50" i="46" s="1"/>
  <c r="U49" i="46"/>
  <c r="T49" i="46"/>
  <c r="S49" i="46"/>
  <c r="R49" i="46"/>
  <c r="Q49" i="46"/>
  <c r="P49" i="46"/>
  <c r="E49" i="46"/>
  <c r="S48" i="46"/>
  <c r="R48" i="46"/>
  <c r="Q48" i="46"/>
  <c r="P48" i="46"/>
  <c r="E48" i="46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U45" i="46" s="1"/>
  <c r="S44" i="46"/>
  <c r="R44" i="46"/>
  <c r="Q44" i="46"/>
  <c r="P44" i="46"/>
  <c r="E44" i="46"/>
  <c r="T44" i="46" s="1"/>
  <c r="O42" i="46"/>
  <c r="N42" i="46"/>
  <c r="M42" i="46"/>
  <c r="L42" i="46"/>
  <c r="K42" i="46"/>
  <c r="J42" i="46"/>
  <c r="I42" i="46"/>
  <c r="H42" i="46"/>
  <c r="R42" i="46" s="1"/>
  <c r="G42" i="46"/>
  <c r="F42" i="46"/>
  <c r="C42" i="46"/>
  <c r="B42" i="46"/>
  <c r="U41" i="46"/>
  <c r="T41" i="46"/>
  <c r="S41" i="46"/>
  <c r="R41" i="46"/>
  <c r="Q41" i="46"/>
  <c r="P41" i="46"/>
  <c r="E41" i="46"/>
  <c r="S40" i="46"/>
  <c r="R40" i="46"/>
  <c r="Q40" i="46"/>
  <c r="P40" i="46"/>
  <c r="E40" i="46"/>
  <c r="S39" i="46"/>
  <c r="R39" i="46"/>
  <c r="Q39" i="46"/>
  <c r="P39" i="46"/>
  <c r="E39" i="46"/>
  <c r="U38" i="46"/>
  <c r="T38" i="46"/>
  <c r="S38" i="46"/>
  <c r="R38" i="46"/>
  <c r="Q38" i="46"/>
  <c r="P38" i="46"/>
  <c r="E38" i="46"/>
  <c r="U37" i="46"/>
  <c r="S37" i="46"/>
  <c r="R37" i="46"/>
  <c r="Q37" i="46"/>
  <c r="P37" i="46"/>
  <c r="E37" i="46"/>
  <c r="T37" i="46" s="1"/>
  <c r="O35" i="46"/>
  <c r="N35" i="46"/>
  <c r="M35" i="46"/>
  <c r="L35" i="46"/>
  <c r="K35" i="46"/>
  <c r="J35" i="46"/>
  <c r="I35" i="46"/>
  <c r="S35" i="46" s="1"/>
  <c r="H35" i="46"/>
  <c r="R35" i="46" s="1"/>
  <c r="G35" i="46"/>
  <c r="F35" i="46"/>
  <c r="C35" i="46"/>
  <c r="B35" i="46"/>
  <c r="E35" i="46" s="1"/>
  <c r="S34" i="46"/>
  <c r="R34" i="46"/>
  <c r="Q34" i="46"/>
  <c r="U34" i="46" s="1"/>
  <c r="P34" i="46"/>
  <c r="T34" i="46" s="1"/>
  <c r="E34" i="46"/>
  <c r="O32" i="46"/>
  <c r="N32" i="46"/>
  <c r="M32" i="46"/>
  <c r="L32" i="46"/>
  <c r="K32" i="46"/>
  <c r="J32" i="46"/>
  <c r="I32" i="46"/>
  <c r="S32" i="46" s="1"/>
  <c r="H32" i="46"/>
  <c r="R32" i="46" s="1"/>
  <c r="G32" i="46"/>
  <c r="F32" i="46"/>
  <c r="C32" i="46"/>
  <c r="B32" i="46"/>
  <c r="E32" i="46" s="1"/>
  <c r="U31" i="46"/>
  <c r="T31" i="46"/>
  <c r="S31" i="46"/>
  <c r="R31" i="46"/>
  <c r="Q31" i="46"/>
  <c r="P31" i="46"/>
  <c r="E31" i="46"/>
  <c r="S30" i="46"/>
  <c r="R30" i="46"/>
  <c r="Q30" i="46"/>
  <c r="P30" i="46"/>
  <c r="E30" i="46"/>
  <c r="S29" i="46"/>
  <c r="R29" i="46"/>
  <c r="Q29" i="46"/>
  <c r="P29" i="46"/>
  <c r="E29" i="46"/>
  <c r="S28" i="46"/>
  <c r="R28" i="46"/>
  <c r="Q28" i="46"/>
  <c r="P28" i="46"/>
  <c r="E28" i="46"/>
  <c r="O26" i="46"/>
  <c r="N26" i="46"/>
  <c r="M26" i="46"/>
  <c r="L26" i="46"/>
  <c r="K26" i="46"/>
  <c r="J26" i="46"/>
  <c r="I26" i="46"/>
  <c r="S26" i="46" s="1"/>
  <c r="H26" i="46"/>
  <c r="G26" i="46"/>
  <c r="F26" i="46"/>
  <c r="C26" i="46"/>
  <c r="B26" i="46"/>
  <c r="E26" i="46" s="1"/>
  <c r="U25" i="46"/>
  <c r="S25" i="46"/>
  <c r="R25" i="46"/>
  <c r="Q25" i="46"/>
  <c r="P25" i="46"/>
  <c r="E25" i="46"/>
  <c r="T25" i="46" s="1"/>
  <c r="S24" i="46"/>
  <c r="R24" i="46"/>
  <c r="Q24" i="46"/>
  <c r="P24" i="46"/>
  <c r="E24" i="46"/>
  <c r="T24" i="46" s="1"/>
  <c r="S23" i="46"/>
  <c r="R23" i="46"/>
  <c r="Q23" i="46"/>
  <c r="P23" i="46"/>
  <c r="E23" i="46"/>
  <c r="S22" i="46"/>
  <c r="R22" i="46"/>
  <c r="Q22" i="46"/>
  <c r="P22" i="46"/>
  <c r="E22" i="46"/>
  <c r="T22" i="46" s="1"/>
  <c r="T21" i="46"/>
  <c r="S21" i="46"/>
  <c r="R21" i="46"/>
  <c r="Q21" i="46"/>
  <c r="P21" i="46"/>
  <c r="E21" i="46"/>
  <c r="U21" i="46" s="1"/>
  <c r="S20" i="46"/>
  <c r="R20" i="46"/>
  <c r="Q20" i="46"/>
  <c r="P20" i="46"/>
  <c r="E20" i="46"/>
  <c r="S19" i="46"/>
  <c r="R19" i="46"/>
  <c r="Q19" i="46"/>
  <c r="P19" i="46"/>
  <c r="E19" i="46"/>
  <c r="U19" i="46" s="1"/>
  <c r="O17" i="46"/>
  <c r="N17" i="46"/>
  <c r="M17" i="46"/>
  <c r="L17" i="46"/>
  <c r="K17" i="46"/>
  <c r="J17" i="46"/>
  <c r="I17" i="46"/>
  <c r="H17" i="46"/>
  <c r="R17" i="46" s="1"/>
  <c r="G17" i="46"/>
  <c r="F17" i="46"/>
  <c r="C17" i="46"/>
  <c r="B17" i="46"/>
  <c r="T16" i="46"/>
  <c r="S16" i="46"/>
  <c r="R16" i="46"/>
  <c r="Q16" i="46"/>
  <c r="P16" i="46"/>
  <c r="E16" i="46"/>
  <c r="U16" i="46" s="1"/>
  <c r="S15" i="46"/>
  <c r="R15" i="46"/>
  <c r="Q15" i="46"/>
  <c r="P15" i="46"/>
  <c r="E15" i="46"/>
  <c r="S14" i="46"/>
  <c r="R14" i="46"/>
  <c r="Q14" i="46"/>
  <c r="P14" i="46"/>
  <c r="E14" i="46"/>
  <c r="T13" i="46"/>
  <c r="S13" i="46"/>
  <c r="R13" i="46"/>
  <c r="Q13" i="46"/>
  <c r="P13" i="46"/>
  <c r="E13" i="46"/>
  <c r="U13" i="46" s="1"/>
  <c r="S12" i="46"/>
  <c r="R12" i="46"/>
  <c r="Q12" i="46"/>
  <c r="P12" i="46"/>
  <c r="E12" i="46"/>
  <c r="U11" i="46"/>
  <c r="S11" i="46"/>
  <c r="R11" i="46"/>
  <c r="Q11" i="46"/>
  <c r="P11" i="46"/>
  <c r="E11" i="46"/>
  <c r="T11" i="46" s="1"/>
  <c r="S10" i="46"/>
  <c r="R10" i="46"/>
  <c r="Q10" i="46"/>
  <c r="U10" i="46" s="1"/>
  <c r="P10" i="46"/>
  <c r="T10" i="46" s="1"/>
  <c r="E10" i="46"/>
  <c r="T9" i="46"/>
  <c r="S9" i="46"/>
  <c r="R9" i="46"/>
  <c r="Q9" i="46"/>
  <c r="P9" i="46"/>
  <c r="E9" i="46"/>
  <c r="U9" i="46" s="1"/>
  <c r="T96" i="45"/>
  <c r="S96" i="45"/>
  <c r="R96" i="45"/>
  <c r="Q96" i="45"/>
  <c r="P96" i="45"/>
  <c r="E96" i="45"/>
  <c r="U96" i="45" s="1"/>
  <c r="S95" i="45"/>
  <c r="R95" i="45"/>
  <c r="Q95" i="45"/>
  <c r="P95" i="45"/>
  <c r="E95" i="45"/>
  <c r="S94" i="45"/>
  <c r="R94" i="45"/>
  <c r="Q94" i="45"/>
  <c r="P94" i="45"/>
  <c r="E94" i="45"/>
  <c r="S93" i="45"/>
  <c r="R93" i="45"/>
  <c r="Q93" i="45"/>
  <c r="P93" i="45"/>
  <c r="E93" i="45"/>
  <c r="T92" i="45"/>
  <c r="S92" i="45"/>
  <c r="R92" i="45"/>
  <c r="Q92" i="45"/>
  <c r="P92" i="45"/>
  <c r="E92" i="45"/>
  <c r="U92" i="45" s="1"/>
  <c r="U91" i="45"/>
  <c r="S91" i="45"/>
  <c r="R91" i="45"/>
  <c r="Q91" i="45"/>
  <c r="P91" i="45"/>
  <c r="E91" i="45"/>
  <c r="T91" i="45" s="1"/>
  <c r="U90" i="45"/>
  <c r="T90" i="45"/>
  <c r="S90" i="45"/>
  <c r="R90" i="45"/>
  <c r="Q90" i="45"/>
  <c r="P90" i="45"/>
  <c r="E90" i="45"/>
  <c r="S89" i="45"/>
  <c r="R89" i="45"/>
  <c r="Q89" i="45"/>
  <c r="P89" i="45"/>
  <c r="E89" i="45"/>
  <c r="U89" i="45" s="1"/>
  <c r="S88" i="45"/>
  <c r="R88" i="45"/>
  <c r="Q88" i="45"/>
  <c r="P88" i="45"/>
  <c r="E88" i="45"/>
  <c r="O75" i="45"/>
  <c r="N75" i="45"/>
  <c r="M75" i="45"/>
  <c r="L75" i="45"/>
  <c r="K75" i="45"/>
  <c r="J75" i="45"/>
  <c r="I75" i="45"/>
  <c r="S75" i="45" s="1"/>
  <c r="H75" i="45"/>
  <c r="R75" i="45" s="1"/>
  <c r="G75" i="45"/>
  <c r="F75" i="45"/>
  <c r="C75" i="45"/>
  <c r="B75" i="45"/>
  <c r="O74" i="45"/>
  <c r="N74" i="45"/>
  <c r="M74" i="45"/>
  <c r="L74" i="45"/>
  <c r="K74" i="45"/>
  <c r="J74" i="45"/>
  <c r="I74" i="45"/>
  <c r="S74" i="45" s="1"/>
  <c r="H74" i="45"/>
  <c r="R74" i="45" s="1"/>
  <c r="G74" i="45"/>
  <c r="F74" i="45"/>
  <c r="C74" i="45"/>
  <c r="B74" i="45"/>
  <c r="E74" i="45" s="1"/>
  <c r="O73" i="45"/>
  <c r="N73" i="45"/>
  <c r="M73" i="45"/>
  <c r="L73" i="45"/>
  <c r="K73" i="45"/>
  <c r="J73" i="45"/>
  <c r="I73" i="45"/>
  <c r="H73" i="45"/>
  <c r="R73" i="45" s="1"/>
  <c r="G73" i="45"/>
  <c r="F73" i="45"/>
  <c r="C73" i="45"/>
  <c r="B73" i="45"/>
  <c r="T72" i="45"/>
  <c r="S72" i="45"/>
  <c r="R72" i="45"/>
  <c r="Q72" i="45"/>
  <c r="P72" i="45"/>
  <c r="E72" i="45"/>
  <c r="U72" i="45" s="1"/>
  <c r="S71" i="45"/>
  <c r="R71" i="45"/>
  <c r="Q71" i="45"/>
  <c r="P71" i="45"/>
  <c r="T71" i="45" s="1"/>
  <c r="E71" i="45"/>
  <c r="U71" i="45" s="1"/>
  <c r="O69" i="45"/>
  <c r="N69" i="45"/>
  <c r="M69" i="45"/>
  <c r="L69" i="45"/>
  <c r="K69" i="45"/>
  <c r="J69" i="45"/>
  <c r="I69" i="45"/>
  <c r="S69" i="45" s="1"/>
  <c r="H69" i="45"/>
  <c r="G69" i="45"/>
  <c r="F69" i="45"/>
  <c r="C69" i="45"/>
  <c r="B69" i="45"/>
  <c r="O68" i="45"/>
  <c r="N68" i="45"/>
  <c r="M68" i="45"/>
  <c r="L68" i="45"/>
  <c r="K68" i="45"/>
  <c r="J68" i="45"/>
  <c r="I68" i="45"/>
  <c r="S68" i="45" s="1"/>
  <c r="H68" i="45"/>
  <c r="R68" i="45" s="1"/>
  <c r="G68" i="45"/>
  <c r="F68" i="45"/>
  <c r="C68" i="45"/>
  <c r="B68" i="45"/>
  <c r="T67" i="45"/>
  <c r="S67" i="45"/>
  <c r="R67" i="45"/>
  <c r="Q67" i="45"/>
  <c r="P67" i="45"/>
  <c r="E67" i="45"/>
  <c r="U67" i="45" s="1"/>
  <c r="T66" i="45"/>
  <c r="S66" i="45"/>
  <c r="R66" i="45"/>
  <c r="Q66" i="45"/>
  <c r="P66" i="45"/>
  <c r="E66" i="45"/>
  <c r="U66" i="45" s="1"/>
  <c r="S65" i="45"/>
  <c r="R65" i="45"/>
  <c r="Q65" i="45"/>
  <c r="P65" i="45"/>
  <c r="E65" i="45"/>
  <c r="U65" i="45" s="1"/>
  <c r="S64" i="45"/>
  <c r="R64" i="45"/>
  <c r="Q64" i="45"/>
  <c r="P64" i="45"/>
  <c r="E64" i="45"/>
  <c r="S63" i="45"/>
  <c r="R63" i="45"/>
  <c r="Q63" i="45"/>
  <c r="P63" i="45"/>
  <c r="E63" i="45"/>
  <c r="U63" i="45" s="1"/>
  <c r="O61" i="45"/>
  <c r="N61" i="45"/>
  <c r="M61" i="45"/>
  <c r="L61" i="45"/>
  <c r="K61" i="45"/>
  <c r="J61" i="45"/>
  <c r="I61" i="45"/>
  <c r="S61" i="45" s="1"/>
  <c r="H61" i="45"/>
  <c r="R61" i="45" s="1"/>
  <c r="E61" i="45"/>
  <c r="C61" i="45"/>
  <c r="B61" i="45"/>
  <c r="S60" i="45"/>
  <c r="R60" i="45"/>
  <c r="Q60" i="45"/>
  <c r="P60" i="45"/>
  <c r="E60" i="45"/>
  <c r="U60" i="45" s="1"/>
  <c r="S59" i="45"/>
  <c r="R59" i="45"/>
  <c r="Q59" i="45"/>
  <c r="P59" i="45"/>
  <c r="E59" i="45"/>
  <c r="T59" i="45" s="1"/>
  <c r="S58" i="45"/>
  <c r="R58" i="45"/>
  <c r="Q58" i="45"/>
  <c r="P58" i="45"/>
  <c r="E58" i="45"/>
  <c r="U57" i="45"/>
  <c r="T57" i="45"/>
  <c r="S57" i="45"/>
  <c r="R57" i="45"/>
  <c r="Q57" i="45"/>
  <c r="P57" i="45"/>
  <c r="E57" i="45"/>
  <c r="O55" i="45"/>
  <c r="N55" i="45"/>
  <c r="M55" i="45"/>
  <c r="L55" i="45"/>
  <c r="K55" i="45"/>
  <c r="J55" i="45"/>
  <c r="I55" i="45"/>
  <c r="S55" i="45" s="1"/>
  <c r="H55" i="45"/>
  <c r="R55" i="45" s="1"/>
  <c r="G55" i="45"/>
  <c r="F55" i="45"/>
  <c r="C55" i="45"/>
  <c r="B55" i="45"/>
  <c r="E55" i="45" s="1"/>
  <c r="U54" i="45"/>
  <c r="T54" i="45"/>
  <c r="S54" i="45"/>
  <c r="R54" i="45"/>
  <c r="Q54" i="45"/>
  <c r="P54" i="45"/>
  <c r="E54" i="45"/>
  <c r="S53" i="45"/>
  <c r="R53" i="45"/>
  <c r="Q53" i="45"/>
  <c r="P53" i="45"/>
  <c r="E53" i="45"/>
  <c r="S52" i="45"/>
  <c r="R52" i="45"/>
  <c r="Q52" i="45"/>
  <c r="P52" i="45"/>
  <c r="E52" i="45"/>
  <c r="U51" i="45"/>
  <c r="S51" i="45"/>
  <c r="R51" i="45"/>
  <c r="Q51" i="45"/>
  <c r="P51" i="45"/>
  <c r="E51" i="45"/>
  <c r="T51" i="45" s="1"/>
  <c r="S50" i="45"/>
  <c r="R50" i="45"/>
  <c r="Q50" i="45"/>
  <c r="P50" i="45"/>
  <c r="E50" i="45"/>
  <c r="S49" i="45"/>
  <c r="R49" i="45"/>
  <c r="Q49" i="45"/>
  <c r="P49" i="45"/>
  <c r="E49" i="45"/>
  <c r="S48" i="45"/>
  <c r="R48" i="45"/>
  <c r="Q48" i="45"/>
  <c r="P48" i="45"/>
  <c r="E48" i="45"/>
  <c r="T48" i="45" s="1"/>
  <c r="T47" i="45"/>
  <c r="S47" i="45"/>
  <c r="R47" i="45"/>
  <c r="Q47" i="45"/>
  <c r="P47" i="45"/>
  <c r="E47" i="45"/>
  <c r="U47" i="45" s="1"/>
  <c r="U46" i="45"/>
  <c r="T46" i="45"/>
  <c r="S46" i="45"/>
  <c r="R46" i="45"/>
  <c r="Q46" i="45"/>
  <c r="P46" i="45"/>
  <c r="E46" i="45"/>
  <c r="S45" i="45"/>
  <c r="R45" i="45"/>
  <c r="Q45" i="45"/>
  <c r="P45" i="45"/>
  <c r="E45" i="45"/>
  <c r="S44" i="45"/>
  <c r="R44" i="45"/>
  <c r="Q44" i="45"/>
  <c r="P44" i="45"/>
  <c r="E44" i="45"/>
  <c r="O42" i="45"/>
  <c r="N42" i="45"/>
  <c r="M42" i="45"/>
  <c r="L42" i="45"/>
  <c r="K42" i="45"/>
  <c r="J42" i="45"/>
  <c r="I42" i="45"/>
  <c r="S42" i="45" s="1"/>
  <c r="H42" i="45"/>
  <c r="R42" i="45" s="1"/>
  <c r="G42" i="45"/>
  <c r="F42" i="45"/>
  <c r="C42" i="45"/>
  <c r="B42" i="45"/>
  <c r="S41" i="45"/>
  <c r="R41" i="45"/>
  <c r="Q41" i="45"/>
  <c r="P41" i="45"/>
  <c r="E41" i="45"/>
  <c r="S40" i="45"/>
  <c r="R40" i="45"/>
  <c r="Q40" i="45"/>
  <c r="P40" i="45"/>
  <c r="E40" i="45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U37" i="45" s="1"/>
  <c r="R35" i="45"/>
  <c r="O35" i="45"/>
  <c r="N35" i="45"/>
  <c r="M35" i="45"/>
  <c r="L35" i="45"/>
  <c r="K35" i="45"/>
  <c r="J35" i="45"/>
  <c r="I35" i="45"/>
  <c r="S35" i="45" s="1"/>
  <c r="H35" i="45"/>
  <c r="G35" i="45"/>
  <c r="F35" i="45"/>
  <c r="C35" i="45"/>
  <c r="B35" i="45"/>
  <c r="S34" i="45"/>
  <c r="R34" i="45"/>
  <c r="Q34" i="45"/>
  <c r="P34" i="45"/>
  <c r="E34" i="45"/>
  <c r="O32" i="45"/>
  <c r="N32" i="45"/>
  <c r="M32" i="45"/>
  <c r="L32" i="45"/>
  <c r="K32" i="45"/>
  <c r="J32" i="45"/>
  <c r="I32" i="45"/>
  <c r="H32" i="45"/>
  <c r="G32" i="45"/>
  <c r="F32" i="45"/>
  <c r="C32" i="45"/>
  <c r="B32" i="45"/>
  <c r="S31" i="45"/>
  <c r="R31" i="45"/>
  <c r="Q31" i="45"/>
  <c r="P31" i="45"/>
  <c r="E31" i="45"/>
  <c r="T31" i="45" s="1"/>
  <c r="S30" i="45"/>
  <c r="R30" i="45"/>
  <c r="Q30" i="45"/>
  <c r="P30" i="45"/>
  <c r="E30" i="45"/>
  <c r="U30" i="45" s="1"/>
  <c r="T29" i="45"/>
  <c r="S29" i="45"/>
  <c r="R29" i="45"/>
  <c r="Q29" i="45"/>
  <c r="P29" i="45"/>
  <c r="E29" i="45"/>
  <c r="U29" i="45" s="1"/>
  <c r="S28" i="45"/>
  <c r="R28" i="45"/>
  <c r="Q28" i="45"/>
  <c r="P28" i="45"/>
  <c r="E28" i="45"/>
  <c r="U28" i="45" s="1"/>
  <c r="O26" i="45"/>
  <c r="N26" i="45"/>
  <c r="M26" i="45"/>
  <c r="L26" i="45"/>
  <c r="K26" i="45"/>
  <c r="J26" i="45"/>
  <c r="I26" i="45"/>
  <c r="S26" i="45" s="1"/>
  <c r="H26" i="45"/>
  <c r="R26" i="45" s="1"/>
  <c r="G26" i="45"/>
  <c r="F26" i="45"/>
  <c r="C26" i="45"/>
  <c r="B26" i="45"/>
  <c r="T25" i="45"/>
  <c r="S25" i="45"/>
  <c r="R25" i="45"/>
  <c r="Q25" i="45"/>
  <c r="P25" i="45"/>
  <c r="E25" i="45"/>
  <c r="U25" i="45" s="1"/>
  <c r="S24" i="45"/>
  <c r="R24" i="45"/>
  <c r="Q24" i="45"/>
  <c r="P24" i="45"/>
  <c r="E24" i="45"/>
  <c r="S23" i="45"/>
  <c r="R23" i="45"/>
  <c r="Q23" i="45"/>
  <c r="P23" i="45"/>
  <c r="E23" i="45"/>
  <c r="T23" i="45" s="1"/>
  <c r="T22" i="45"/>
  <c r="S22" i="45"/>
  <c r="R22" i="45"/>
  <c r="Q22" i="45"/>
  <c r="P22" i="45"/>
  <c r="E22" i="45"/>
  <c r="U22" i="45" s="1"/>
  <c r="T21" i="45"/>
  <c r="S21" i="45"/>
  <c r="R21" i="45"/>
  <c r="Q21" i="45"/>
  <c r="P21" i="45"/>
  <c r="E21" i="45"/>
  <c r="U21" i="45" s="1"/>
  <c r="U20" i="45"/>
  <c r="T20" i="45"/>
  <c r="S20" i="45"/>
  <c r="R20" i="45"/>
  <c r="Q20" i="45"/>
  <c r="P20" i="45"/>
  <c r="E20" i="45"/>
  <c r="S19" i="45"/>
  <c r="R19" i="45"/>
  <c r="Q19" i="45"/>
  <c r="P19" i="45"/>
  <c r="E19" i="45"/>
  <c r="T19" i="45" s="1"/>
  <c r="R17" i="45"/>
  <c r="O17" i="45"/>
  <c r="N17" i="45"/>
  <c r="M17" i="45"/>
  <c r="L17" i="45"/>
  <c r="K17" i="45"/>
  <c r="J17" i="45"/>
  <c r="I17" i="45"/>
  <c r="S17" i="45" s="1"/>
  <c r="H17" i="45"/>
  <c r="G17" i="45"/>
  <c r="F17" i="45"/>
  <c r="C17" i="45"/>
  <c r="B17" i="45"/>
  <c r="T16" i="45"/>
  <c r="S16" i="45"/>
  <c r="R16" i="45"/>
  <c r="Q16" i="45"/>
  <c r="P16" i="45"/>
  <c r="E16" i="45"/>
  <c r="U16" i="45" s="1"/>
  <c r="U15" i="45"/>
  <c r="T15" i="45"/>
  <c r="S15" i="45"/>
  <c r="R15" i="45"/>
  <c r="Q15" i="45"/>
  <c r="P15" i="45"/>
  <c r="E15" i="45"/>
  <c r="S14" i="45"/>
  <c r="R14" i="45"/>
  <c r="Q14" i="45"/>
  <c r="P14" i="45"/>
  <c r="E14" i="45"/>
  <c r="T13" i="45"/>
  <c r="S13" i="45"/>
  <c r="R13" i="45"/>
  <c r="Q13" i="45"/>
  <c r="P13" i="45"/>
  <c r="E13" i="45"/>
  <c r="U13" i="45" s="1"/>
  <c r="S12" i="45"/>
  <c r="R12" i="45"/>
  <c r="Q12" i="45"/>
  <c r="P12" i="45"/>
  <c r="E12" i="45"/>
  <c r="U11" i="45"/>
  <c r="S11" i="45"/>
  <c r="R11" i="45"/>
  <c r="Q11" i="45"/>
  <c r="P11" i="45"/>
  <c r="E11" i="45"/>
  <c r="T11" i="45" s="1"/>
  <c r="T10" i="45"/>
  <c r="S10" i="45"/>
  <c r="R10" i="45"/>
  <c r="Q10" i="45"/>
  <c r="U10" i="45" s="1"/>
  <c r="P10" i="45"/>
  <c r="E10" i="45"/>
  <c r="S9" i="45"/>
  <c r="R9" i="45"/>
  <c r="Q9" i="45"/>
  <c r="P9" i="45"/>
  <c r="E9" i="45"/>
  <c r="S96" i="44"/>
  <c r="R96" i="44"/>
  <c r="Q96" i="44"/>
  <c r="P96" i="44"/>
  <c r="E96" i="44"/>
  <c r="U95" i="44"/>
  <c r="S95" i="44"/>
  <c r="R95" i="44"/>
  <c r="Q95" i="44"/>
  <c r="P95" i="44"/>
  <c r="E95" i="44"/>
  <c r="T95" i="44" s="1"/>
  <c r="U94" i="44"/>
  <c r="S94" i="44"/>
  <c r="R94" i="44"/>
  <c r="Q94" i="44"/>
  <c r="P94" i="44"/>
  <c r="E94" i="44"/>
  <c r="T94" i="44" s="1"/>
  <c r="T93" i="44"/>
  <c r="S93" i="44"/>
  <c r="R93" i="44"/>
  <c r="Q93" i="44"/>
  <c r="P93" i="44"/>
  <c r="E93" i="44"/>
  <c r="U93" i="44" s="1"/>
  <c r="S92" i="44"/>
  <c r="R92" i="44"/>
  <c r="Q92" i="44"/>
  <c r="P92" i="44"/>
  <c r="E92" i="44"/>
  <c r="S91" i="44"/>
  <c r="R91" i="44"/>
  <c r="Q91" i="44"/>
  <c r="P91" i="44"/>
  <c r="E91" i="44"/>
  <c r="T91" i="44" s="1"/>
  <c r="S90" i="44"/>
  <c r="R90" i="44"/>
  <c r="Q90" i="44"/>
  <c r="P90" i="44"/>
  <c r="E90" i="44"/>
  <c r="S89" i="44"/>
  <c r="R89" i="44"/>
  <c r="Q89" i="44"/>
  <c r="P89" i="44"/>
  <c r="E89" i="44"/>
  <c r="S88" i="44"/>
  <c r="R88" i="44"/>
  <c r="Q88" i="44"/>
  <c r="P88" i="44"/>
  <c r="E88" i="44"/>
  <c r="U88" i="44" s="1"/>
  <c r="O75" i="44"/>
  <c r="N75" i="44"/>
  <c r="M75" i="44"/>
  <c r="L75" i="44"/>
  <c r="K75" i="44"/>
  <c r="J75" i="44"/>
  <c r="I75" i="44"/>
  <c r="H75" i="44"/>
  <c r="G75" i="44"/>
  <c r="F75" i="44"/>
  <c r="C75" i="44"/>
  <c r="B75" i="44"/>
  <c r="O74" i="44"/>
  <c r="N74" i="44"/>
  <c r="M74" i="44"/>
  <c r="L74" i="44"/>
  <c r="K74" i="44"/>
  <c r="J74" i="44"/>
  <c r="I74" i="44"/>
  <c r="H74" i="44"/>
  <c r="G74" i="44"/>
  <c r="F74" i="44"/>
  <c r="E74" i="44"/>
  <c r="C74" i="44"/>
  <c r="B74" i="44"/>
  <c r="O73" i="44"/>
  <c r="N73" i="44"/>
  <c r="M73" i="44"/>
  <c r="L73" i="44"/>
  <c r="K73" i="44"/>
  <c r="J73" i="44"/>
  <c r="I73" i="44"/>
  <c r="S73" i="44" s="1"/>
  <c r="H73" i="44"/>
  <c r="R73" i="44" s="1"/>
  <c r="G73" i="44"/>
  <c r="F73" i="44"/>
  <c r="C73" i="44"/>
  <c r="B73" i="44"/>
  <c r="E73" i="44" s="1"/>
  <c r="S72" i="44"/>
  <c r="R72" i="44"/>
  <c r="Q72" i="44"/>
  <c r="P72" i="44"/>
  <c r="E72" i="44"/>
  <c r="T72" i="44" s="1"/>
  <c r="S71" i="44"/>
  <c r="R71" i="44"/>
  <c r="Q71" i="44"/>
  <c r="U71" i="44" s="1"/>
  <c r="P71" i="44"/>
  <c r="E71" i="44"/>
  <c r="O69" i="44"/>
  <c r="N69" i="44"/>
  <c r="M69" i="44"/>
  <c r="L69" i="44"/>
  <c r="K69" i="44"/>
  <c r="J69" i="44"/>
  <c r="I69" i="44"/>
  <c r="H69" i="44"/>
  <c r="G69" i="44"/>
  <c r="F69" i="44"/>
  <c r="C69" i="44"/>
  <c r="B69" i="44"/>
  <c r="S68" i="44"/>
  <c r="O68" i="44"/>
  <c r="N68" i="44"/>
  <c r="M68" i="44"/>
  <c r="L68" i="44"/>
  <c r="K68" i="44"/>
  <c r="J68" i="44"/>
  <c r="I68" i="44"/>
  <c r="H68" i="44"/>
  <c r="R68" i="44" s="1"/>
  <c r="G68" i="44"/>
  <c r="F68" i="44"/>
  <c r="C68" i="44"/>
  <c r="B68" i="44"/>
  <c r="U67" i="44"/>
  <c r="S67" i="44"/>
  <c r="R67" i="44"/>
  <c r="Q67" i="44"/>
  <c r="P67" i="44"/>
  <c r="E67" i="44"/>
  <c r="T67" i="44" s="1"/>
  <c r="T66" i="44"/>
  <c r="S66" i="44"/>
  <c r="R66" i="44"/>
  <c r="Q66" i="44"/>
  <c r="P66" i="44"/>
  <c r="E66" i="44"/>
  <c r="U66" i="44" s="1"/>
  <c r="S65" i="44"/>
  <c r="R65" i="44"/>
  <c r="Q65" i="44"/>
  <c r="P65" i="44"/>
  <c r="E65" i="44"/>
  <c r="U65" i="44" s="1"/>
  <c r="S64" i="44"/>
  <c r="R64" i="44"/>
  <c r="Q64" i="44"/>
  <c r="P64" i="44"/>
  <c r="E64" i="44"/>
  <c r="S63" i="44"/>
  <c r="R63" i="44"/>
  <c r="Q63" i="44"/>
  <c r="P63" i="44"/>
  <c r="E63" i="44"/>
  <c r="U63" i="44" s="1"/>
  <c r="O61" i="44"/>
  <c r="N61" i="44"/>
  <c r="M61" i="44"/>
  <c r="L61" i="44"/>
  <c r="K61" i="44"/>
  <c r="J61" i="44"/>
  <c r="I61" i="44"/>
  <c r="S61" i="44" s="1"/>
  <c r="H61" i="44"/>
  <c r="R61" i="44" s="1"/>
  <c r="C61" i="44"/>
  <c r="B61" i="44"/>
  <c r="S60" i="44"/>
  <c r="R60" i="44"/>
  <c r="Q60" i="44"/>
  <c r="P60" i="44"/>
  <c r="E60" i="44"/>
  <c r="T60" i="44" s="1"/>
  <c r="U59" i="44"/>
  <c r="T59" i="44"/>
  <c r="S59" i="44"/>
  <c r="R59" i="44"/>
  <c r="Q59" i="44"/>
  <c r="P59" i="44"/>
  <c r="E59" i="44"/>
  <c r="S58" i="44"/>
  <c r="R58" i="44"/>
  <c r="Q58" i="44"/>
  <c r="P58" i="44"/>
  <c r="E58" i="44"/>
  <c r="U58" i="44" s="1"/>
  <c r="U57" i="44"/>
  <c r="T57" i="44"/>
  <c r="S57" i="44"/>
  <c r="R57" i="44"/>
  <c r="Q57" i="44"/>
  <c r="P57" i="44"/>
  <c r="E57" i="44"/>
  <c r="O55" i="44"/>
  <c r="N55" i="44"/>
  <c r="M55" i="44"/>
  <c r="L55" i="44"/>
  <c r="K55" i="44"/>
  <c r="J55" i="44"/>
  <c r="I55" i="44"/>
  <c r="S55" i="44" s="1"/>
  <c r="H55" i="44"/>
  <c r="R55" i="44" s="1"/>
  <c r="G55" i="44"/>
  <c r="F55" i="44"/>
  <c r="C55" i="44"/>
  <c r="B55" i="44"/>
  <c r="T54" i="44"/>
  <c r="S54" i="44"/>
  <c r="R54" i="44"/>
  <c r="Q54" i="44"/>
  <c r="P54" i="44"/>
  <c r="E54" i="44"/>
  <c r="U54" i="44" s="1"/>
  <c r="S53" i="44"/>
  <c r="R53" i="44"/>
  <c r="Q53" i="44"/>
  <c r="P53" i="44"/>
  <c r="E53" i="44"/>
  <c r="U53" i="44" s="1"/>
  <c r="T52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U50" i="44" s="1"/>
  <c r="S49" i="44"/>
  <c r="R49" i="44"/>
  <c r="Q49" i="44"/>
  <c r="P49" i="44"/>
  <c r="E49" i="44"/>
  <c r="T49" i="44" s="1"/>
  <c r="S48" i="44"/>
  <c r="R48" i="44"/>
  <c r="Q48" i="44"/>
  <c r="P48" i="44"/>
  <c r="E48" i="44"/>
  <c r="U48" i="44" s="1"/>
  <c r="S47" i="44"/>
  <c r="R47" i="44"/>
  <c r="Q47" i="44"/>
  <c r="P47" i="44"/>
  <c r="E47" i="44"/>
  <c r="T47" i="44" s="1"/>
  <c r="T46" i="44"/>
  <c r="S46" i="44"/>
  <c r="R46" i="44"/>
  <c r="Q46" i="44"/>
  <c r="P46" i="44"/>
  <c r="E46" i="44"/>
  <c r="U46" i="44" s="1"/>
  <c r="S45" i="44"/>
  <c r="R45" i="44"/>
  <c r="Q45" i="44"/>
  <c r="P45" i="44"/>
  <c r="E45" i="44"/>
  <c r="U44" i="44"/>
  <c r="T44" i="44"/>
  <c r="S44" i="44"/>
  <c r="R44" i="44"/>
  <c r="Q44" i="44"/>
  <c r="P44" i="44"/>
  <c r="E44" i="44"/>
  <c r="O42" i="44"/>
  <c r="N42" i="44"/>
  <c r="M42" i="44"/>
  <c r="L42" i="44"/>
  <c r="K42" i="44"/>
  <c r="J42" i="44"/>
  <c r="I42" i="44"/>
  <c r="S42" i="44" s="1"/>
  <c r="H42" i="44"/>
  <c r="R42" i="44" s="1"/>
  <c r="G42" i="44"/>
  <c r="F42" i="44"/>
  <c r="C42" i="44"/>
  <c r="B42" i="44"/>
  <c r="S41" i="44"/>
  <c r="R41" i="44"/>
  <c r="Q41" i="44"/>
  <c r="P41" i="44"/>
  <c r="E41" i="44"/>
  <c r="T41" i="44" s="1"/>
  <c r="S40" i="44"/>
  <c r="R40" i="44"/>
  <c r="Q40" i="44"/>
  <c r="P40" i="44"/>
  <c r="E40" i="44"/>
  <c r="T40" i="44" s="1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S37" i="44"/>
  <c r="R37" i="44"/>
  <c r="Q37" i="44"/>
  <c r="P37" i="44"/>
  <c r="E37" i="44"/>
  <c r="T37" i="44" s="1"/>
  <c r="S35" i="44"/>
  <c r="R35" i="44"/>
  <c r="O35" i="44"/>
  <c r="N35" i="44"/>
  <c r="M35" i="44"/>
  <c r="L35" i="44"/>
  <c r="K35" i="44"/>
  <c r="J35" i="44"/>
  <c r="I35" i="44"/>
  <c r="H35" i="44"/>
  <c r="G35" i="44"/>
  <c r="F35" i="44"/>
  <c r="E35" i="44"/>
  <c r="C35" i="44"/>
  <c r="B35" i="44"/>
  <c r="U34" i="44"/>
  <c r="S34" i="44"/>
  <c r="R34" i="44"/>
  <c r="Q34" i="44"/>
  <c r="P34" i="44"/>
  <c r="E34" i="44"/>
  <c r="T34" i="44" s="1"/>
  <c r="O32" i="44"/>
  <c r="N32" i="44"/>
  <c r="M32" i="44"/>
  <c r="L32" i="44"/>
  <c r="K32" i="44"/>
  <c r="J32" i="44"/>
  <c r="I32" i="44"/>
  <c r="S32" i="44" s="1"/>
  <c r="H32" i="44"/>
  <c r="R32" i="44" s="1"/>
  <c r="G32" i="44"/>
  <c r="F32" i="44"/>
  <c r="C32" i="44"/>
  <c r="B32" i="44"/>
  <c r="S31" i="44"/>
  <c r="R31" i="44"/>
  <c r="Q31" i="44"/>
  <c r="P31" i="44"/>
  <c r="E31" i="44"/>
  <c r="S30" i="44"/>
  <c r="R30" i="44"/>
  <c r="Q30" i="44"/>
  <c r="P30" i="44"/>
  <c r="E30" i="44"/>
  <c r="T30" i="44" s="1"/>
  <c r="T29" i="44"/>
  <c r="S29" i="44"/>
  <c r="R29" i="44"/>
  <c r="Q29" i="44"/>
  <c r="P29" i="44"/>
  <c r="E29" i="44"/>
  <c r="U29" i="44" s="1"/>
  <c r="T28" i="44"/>
  <c r="S28" i="44"/>
  <c r="R28" i="44"/>
  <c r="Q28" i="44"/>
  <c r="P28" i="44"/>
  <c r="E28" i="44"/>
  <c r="U28" i="44" s="1"/>
  <c r="O26" i="44"/>
  <c r="N26" i="44"/>
  <c r="M26" i="44"/>
  <c r="L26" i="44"/>
  <c r="K26" i="44"/>
  <c r="J26" i="44"/>
  <c r="I26" i="44"/>
  <c r="S26" i="44" s="1"/>
  <c r="H26" i="44"/>
  <c r="G26" i="44"/>
  <c r="F26" i="44"/>
  <c r="C26" i="44"/>
  <c r="B26" i="44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T23" i="44"/>
  <c r="S23" i="44"/>
  <c r="R23" i="44"/>
  <c r="Q23" i="44"/>
  <c r="P23" i="44"/>
  <c r="E23" i="44"/>
  <c r="U23" i="44" s="1"/>
  <c r="S22" i="44"/>
  <c r="R22" i="44"/>
  <c r="Q22" i="44"/>
  <c r="P22" i="44"/>
  <c r="E22" i="44"/>
  <c r="S21" i="44"/>
  <c r="R21" i="44"/>
  <c r="Q21" i="44"/>
  <c r="P21" i="44"/>
  <c r="E21" i="44"/>
  <c r="S20" i="44"/>
  <c r="R20" i="44"/>
  <c r="Q20" i="44"/>
  <c r="P20" i="44"/>
  <c r="E20" i="44"/>
  <c r="T19" i="44"/>
  <c r="S19" i="44"/>
  <c r="R19" i="44"/>
  <c r="Q19" i="44"/>
  <c r="P19" i="44"/>
  <c r="E19" i="44"/>
  <c r="U19" i="44" s="1"/>
  <c r="O17" i="44"/>
  <c r="N17" i="44"/>
  <c r="M17" i="44"/>
  <c r="L17" i="44"/>
  <c r="K17" i="44"/>
  <c r="J17" i="44"/>
  <c r="I17" i="44"/>
  <c r="H17" i="44"/>
  <c r="P17" i="44" s="1"/>
  <c r="G17" i="44"/>
  <c r="F17" i="44"/>
  <c r="C17" i="44"/>
  <c r="B17" i="44"/>
  <c r="E17" i="44" s="1"/>
  <c r="S16" i="44"/>
  <c r="R16" i="44"/>
  <c r="Q16" i="44"/>
  <c r="P16" i="44"/>
  <c r="E16" i="44"/>
  <c r="U15" i="44"/>
  <c r="S15" i="44"/>
  <c r="R15" i="44"/>
  <c r="Q15" i="44"/>
  <c r="P15" i="44"/>
  <c r="E15" i="44"/>
  <c r="T15" i="44" s="1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U12" i="44"/>
  <c r="S12" i="44"/>
  <c r="R12" i="44"/>
  <c r="Q12" i="44"/>
  <c r="P12" i="44"/>
  <c r="E12" i="44"/>
  <c r="T12" i="44" s="1"/>
  <c r="S11" i="44"/>
  <c r="R11" i="44"/>
  <c r="Q11" i="44"/>
  <c r="P11" i="44"/>
  <c r="E11" i="44"/>
  <c r="S10" i="44"/>
  <c r="R10" i="44"/>
  <c r="Q10" i="44"/>
  <c r="U10" i="44" s="1"/>
  <c r="P10" i="44"/>
  <c r="E10" i="44"/>
  <c r="T10" i="44" s="1"/>
  <c r="S9" i="44"/>
  <c r="R9" i="44"/>
  <c r="Q9" i="44"/>
  <c r="P9" i="44"/>
  <c r="E9" i="44"/>
  <c r="T96" i="43"/>
  <c r="S96" i="43"/>
  <c r="R96" i="43"/>
  <c r="Q96" i="43"/>
  <c r="P96" i="43"/>
  <c r="E96" i="43"/>
  <c r="U96" i="43" s="1"/>
  <c r="U95" i="43"/>
  <c r="T95" i="43"/>
  <c r="S95" i="43"/>
  <c r="R95" i="43"/>
  <c r="Q95" i="43"/>
  <c r="P95" i="43"/>
  <c r="E95" i="43"/>
  <c r="S94" i="43"/>
  <c r="R94" i="43"/>
  <c r="Q94" i="43"/>
  <c r="P94" i="43"/>
  <c r="E94" i="43"/>
  <c r="U93" i="43"/>
  <c r="T93" i="43"/>
  <c r="S93" i="43"/>
  <c r="R93" i="43"/>
  <c r="Q93" i="43"/>
  <c r="P93" i="43"/>
  <c r="E93" i="43"/>
  <c r="S92" i="43"/>
  <c r="R92" i="43"/>
  <c r="Q92" i="43"/>
  <c r="P92" i="43"/>
  <c r="E92" i="43"/>
  <c r="S91" i="43"/>
  <c r="R91" i="43"/>
  <c r="Q91" i="43"/>
  <c r="P91" i="43"/>
  <c r="E91" i="43"/>
  <c r="S90" i="43"/>
  <c r="R90" i="43"/>
  <c r="Q90" i="43"/>
  <c r="P90" i="43"/>
  <c r="E90" i="43"/>
  <c r="T89" i="43"/>
  <c r="S89" i="43"/>
  <c r="R89" i="43"/>
  <c r="Q89" i="43"/>
  <c r="P89" i="43"/>
  <c r="E89" i="43"/>
  <c r="U89" i="43" s="1"/>
  <c r="T88" i="43"/>
  <c r="S88" i="43"/>
  <c r="R88" i="43"/>
  <c r="Q88" i="43"/>
  <c r="P88" i="43"/>
  <c r="E88" i="43"/>
  <c r="U88" i="43" s="1"/>
  <c r="O75" i="43"/>
  <c r="N75" i="43"/>
  <c r="M75" i="43"/>
  <c r="L75" i="43"/>
  <c r="K75" i="43"/>
  <c r="J75" i="43"/>
  <c r="I75" i="43"/>
  <c r="S75" i="43" s="1"/>
  <c r="H75" i="43"/>
  <c r="G75" i="43"/>
  <c r="F75" i="43"/>
  <c r="C75" i="43"/>
  <c r="B75" i="43"/>
  <c r="R74" i="43"/>
  <c r="O74" i="43"/>
  <c r="N74" i="43"/>
  <c r="M74" i="43"/>
  <c r="L74" i="43"/>
  <c r="K74" i="43"/>
  <c r="J74" i="43"/>
  <c r="I74" i="43"/>
  <c r="H74" i="43"/>
  <c r="G74" i="43"/>
  <c r="F74" i="43"/>
  <c r="C74" i="43"/>
  <c r="B74" i="43"/>
  <c r="E74" i="43" s="1"/>
  <c r="O73" i="43"/>
  <c r="N73" i="43"/>
  <c r="M73" i="43"/>
  <c r="L73" i="43"/>
  <c r="K73" i="43"/>
  <c r="J73" i="43"/>
  <c r="I73" i="43"/>
  <c r="H73" i="43"/>
  <c r="R73" i="43" s="1"/>
  <c r="G73" i="43"/>
  <c r="F73" i="43"/>
  <c r="C73" i="43"/>
  <c r="B73" i="43"/>
  <c r="E73" i="43" s="1"/>
  <c r="U72" i="43"/>
  <c r="S72" i="43"/>
  <c r="R72" i="43"/>
  <c r="Q72" i="43"/>
  <c r="P72" i="43"/>
  <c r="E72" i="43"/>
  <c r="T72" i="43" s="1"/>
  <c r="S71" i="43"/>
  <c r="R71" i="43"/>
  <c r="Q71" i="43"/>
  <c r="P71" i="43"/>
  <c r="E71" i="43"/>
  <c r="U71" i="43" s="1"/>
  <c r="O69" i="43"/>
  <c r="N69" i="43"/>
  <c r="M69" i="43"/>
  <c r="L69" i="43"/>
  <c r="K69" i="43"/>
  <c r="J69" i="43"/>
  <c r="I69" i="43"/>
  <c r="H69" i="43"/>
  <c r="R69" i="43" s="1"/>
  <c r="G69" i="43"/>
  <c r="F69" i="43"/>
  <c r="C69" i="43"/>
  <c r="B69" i="43"/>
  <c r="S68" i="43"/>
  <c r="O68" i="43"/>
  <c r="N68" i="43"/>
  <c r="M68" i="43"/>
  <c r="L68" i="43"/>
  <c r="K68" i="43"/>
  <c r="J68" i="43"/>
  <c r="I68" i="43"/>
  <c r="H68" i="43"/>
  <c r="R68" i="43" s="1"/>
  <c r="G68" i="43"/>
  <c r="F68" i="43"/>
  <c r="C68" i="43"/>
  <c r="B68" i="43"/>
  <c r="U67" i="43"/>
  <c r="S67" i="43"/>
  <c r="R67" i="43"/>
  <c r="Q67" i="43"/>
  <c r="P67" i="43"/>
  <c r="E67" i="43"/>
  <c r="T67" i="43" s="1"/>
  <c r="U66" i="43"/>
  <c r="T66" i="43"/>
  <c r="S66" i="43"/>
  <c r="R66" i="43"/>
  <c r="Q66" i="43"/>
  <c r="P66" i="43"/>
  <c r="E66" i="43"/>
  <c r="S65" i="43"/>
  <c r="R65" i="43"/>
  <c r="Q65" i="43"/>
  <c r="P65" i="43"/>
  <c r="E65" i="43"/>
  <c r="U65" i="43" s="1"/>
  <c r="U64" i="43"/>
  <c r="S64" i="43"/>
  <c r="R64" i="43"/>
  <c r="Q64" i="43"/>
  <c r="P64" i="43"/>
  <c r="E64" i="43"/>
  <c r="T64" i="43" s="1"/>
  <c r="S63" i="43"/>
  <c r="R63" i="43"/>
  <c r="Q63" i="43"/>
  <c r="P63" i="43"/>
  <c r="E63" i="43"/>
  <c r="T63" i="43" s="1"/>
  <c r="O61" i="43"/>
  <c r="N61" i="43"/>
  <c r="M61" i="43"/>
  <c r="L61" i="43"/>
  <c r="K61" i="43"/>
  <c r="J61" i="43"/>
  <c r="I61" i="43"/>
  <c r="S61" i="43" s="1"/>
  <c r="H61" i="43"/>
  <c r="C61" i="43"/>
  <c r="B61" i="43"/>
  <c r="S60" i="43"/>
  <c r="R60" i="43"/>
  <c r="Q60" i="43"/>
  <c r="P60" i="43"/>
  <c r="E60" i="43"/>
  <c r="T60" i="43" s="1"/>
  <c r="S59" i="43"/>
  <c r="R59" i="43"/>
  <c r="Q59" i="43"/>
  <c r="P59" i="43"/>
  <c r="E59" i="43"/>
  <c r="S58" i="43"/>
  <c r="R58" i="43"/>
  <c r="Q58" i="43"/>
  <c r="P58" i="43"/>
  <c r="E58" i="43"/>
  <c r="T58" i="43" s="1"/>
  <c r="T57" i="43"/>
  <c r="S57" i="43"/>
  <c r="R57" i="43"/>
  <c r="Q57" i="43"/>
  <c r="P57" i="43"/>
  <c r="E57" i="43"/>
  <c r="U57" i="43" s="1"/>
  <c r="O55" i="43"/>
  <c r="N55" i="43"/>
  <c r="M55" i="43"/>
  <c r="L55" i="43"/>
  <c r="K55" i="43"/>
  <c r="J55" i="43"/>
  <c r="I55" i="43"/>
  <c r="H55" i="43"/>
  <c r="R55" i="43" s="1"/>
  <c r="G55" i="43"/>
  <c r="F55" i="43"/>
  <c r="C55" i="43"/>
  <c r="B55" i="43"/>
  <c r="U54" i="43"/>
  <c r="T54" i="43"/>
  <c r="S54" i="43"/>
  <c r="R54" i="43"/>
  <c r="Q54" i="43"/>
  <c r="P54" i="43"/>
  <c r="E54" i="43"/>
  <c r="S53" i="43"/>
  <c r="R53" i="43"/>
  <c r="Q53" i="43"/>
  <c r="P53" i="43"/>
  <c r="E53" i="43"/>
  <c r="S52" i="43"/>
  <c r="R52" i="43"/>
  <c r="Q52" i="43"/>
  <c r="P52" i="43"/>
  <c r="E52" i="43"/>
  <c r="S51" i="43"/>
  <c r="R51" i="43"/>
  <c r="Q51" i="43"/>
  <c r="P51" i="43"/>
  <c r="E51" i="43"/>
  <c r="U50" i="43"/>
  <c r="S50" i="43"/>
  <c r="R50" i="43"/>
  <c r="Q50" i="43"/>
  <c r="P50" i="43"/>
  <c r="E50" i="43"/>
  <c r="T50" i="43" s="1"/>
  <c r="S49" i="43"/>
  <c r="R49" i="43"/>
  <c r="Q49" i="43"/>
  <c r="P49" i="43"/>
  <c r="E49" i="43"/>
  <c r="T49" i="43" s="1"/>
  <c r="T48" i="43"/>
  <c r="S48" i="43"/>
  <c r="R48" i="43"/>
  <c r="Q48" i="43"/>
  <c r="P48" i="43"/>
  <c r="E48" i="43"/>
  <c r="U48" i="43" s="1"/>
  <c r="U47" i="43"/>
  <c r="S47" i="43"/>
  <c r="R47" i="43"/>
  <c r="Q47" i="43"/>
  <c r="P47" i="43"/>
  <c r="E47" i="43"/>
  <c r="T47" i="43" s="1"/>
  <c r="U46" i="43"/>
  <c r="T46" i="43"/>
  <c r="S46" i="43"/>
  <c r="R46" i="43"/>
  <c r="Q46" i="43"/>
  <c r="P46" i="43"/>
  <c r="E46" i="43"/>
  <c r="S45" i="43"/>
  <c r="R45" i="43"/>
  <c r="Q45" i="43"/>
  <c r="P45" i="43"/>
  <c r="E45" i="43"/>
  <c r="S44" i="43"/>
  <c r="R44" i="43"/>
  <c r="Q44" i="43"/>
  <c r="P44" i="43"/>
  <c r="E44" i="43"/>
  <c r="T44" i="43" s="1"/>
  <c r="O42" i="43"/>
  <c r="N42" i="43"/>
  <c r="M42" i="43"/>
  <c r="L42" i="43"/>
  <c r="K42" i="43"/>
  <c r="J42" i="43"/>
  <c r="I42" i="43"/>
  <c r="H42" i="43"/>
  <c r="R42" i="43" s="1"/>
  <c r="G42" i="43"/>
  <c r="F42" i="43"/>
  <c r="C42" i="43"/>
  <c r="B42" i="43"/>
  <c r="T41" i="43"/>
  <c r="S41" i="43"/>
  <c r="R41" i="43"/>
  <c r="Q41" i="43"/>
  <c r="P41" i="43"/>
  <c r="E41" i="43"/>
  <c r="U41" i="43" s="1"/>
  <c r="S40" i="43"/>
  <c r="R40" i="43"/>
  <c r="Q40" i="43"/>
  <c r="P40" i="43"/>
  <c r="E40" i="43"/>
  <c r="T40" i="43" s="1"/>
  <c r="S39" i="43"/>
  <c r="R39" i="43"/>
  <c r="Q39" i="43"/>
  <c r="P39" i="43"/>
  <c r="E39" i="43"/>
  <c r="T39" i="43" s="1"/>
  <c r="S38" i="43"/>
  <c r="R38" i="43"/>
  <c r="Q38" i="43"/>
  <c r="P38" i="43"/>
  <c r="E38" i="43"/>
  <c r="S37" i="43"/>
  <c r="R37" i="43"/>
  <c r="Q37" i="43"/>
  <c r="P37" i="43"/>
  <c r="E37" i="43"/>
  <c r="O35" i="43"/>
  <c r="N35" i="43"/>
  <c r="M35" i="43"/>
  <c r="L35" i="43"/>
  <c r="K35" i="43"/>
  <c r="J35" i="43"/>
  <c r="I35" i="43"/>
  <c r="S35" i="43" s="1"/>
  <c r="H35" i="43"/>
  <c r="R35" i="43" s="1"/>
  <c r="G35" i="43"/>
  <c r="F35" i="43"/>
  <c r="C35" i="43"/>
  <c r="B35" i="43"/>
  <c r="S34" i="43"/>
  <c r="R34" i="43"/>
  <c r="Q34" i="43"/>
  <c r="P34" i="43"/>
  <c r="E34" i="43"/>
  <c r="U34" i="43" s="1"/>
  <c r="O32" i="43"/>
  <c r="N32" i="43"/>
  <c r="M32" i="43"/>
  <c r="L32" i="43"/>
  <c r="K32" i="43"/>
  <c r="J32" i="43"/>
  <c r="I32" i="43"/>
  <c r="H32" i="43"/>
  <c r="R32" i="43" s="1"/>
  <c r="G32" i="43"/>
  <c r="F32" i="43"/>
  <c r="C32" i="43"/>
  <c r="B32" i="43"/>
  <c r="T31" i="43"/>
  <c r="S31" i="43"/>
  <c r="R31" i="43"/>
  <c r="Q31" i="43"/>
  <c r="P31" i="43"/>
  <c r="E31" i="43"/>
  <c r="U31" i="43" s="1"/>
  <c r="S30" i="43"/>
  <c r="R30" i="43"/>
  <c r="Q30" i="43"/>
  <c r="P30" i="43"/>
  <c r="E30" i="43"/>
  <c r="T29" i="43"/>
  <c r="S29" i="43"/>
  <c r="R29" i="43"/>
  <c r="Q29" i="43"/>
  <c r="P29" i="43"/>
  <c r="E29" i="43"/>
  <c r="U29" i="43" s="1"/>
  <c r="T28" i="43"/>
  <c r="S28" i="43"/>
  <c r="R28" i="43"/>
  <c r="Q28" i="43"/>
  <c r="P28" i="43"/>
  <c r="E28" i="43"/>
  <c r="U28" i="43" s="1"/>
  <c r="O26" i="43"/>
  <c r="N26" i="43"/>
  <c r="M26" i="43"/>
  <c r="L26" i="43"/>
  <c r="K26" i="43"/>
  <c r="J26" i="43"/>
  <c r="I26" i="43"/>
  <c r="S26" i="43" s="1"/>
  <c r="H26" i="43"/>
  <c r="G26" i="43"/>
  <c r="F26" i="43"/>
  <c r="C26" i="43"/>
  <c r="B26" i="43"/>
  <c r="S25" i="43"/>
  <c r="R25" i="43"/>
  <c r="Q25" i="43"/>
  <c r="P25" i="43"/>
  <c r="E25" i="43"/>
  <c r="U24" i="43"/>
  <c r="T24" i="43"/>
  <c r="S24" i="43"/>
  <c r="R24" i="43"/>
  <c r="Q24" i="43"/>
  <c r="P24" i="43"/>
  <c r="E24" i="43"/>
  <c r="S23" i="43"/>
  <c r="R23" i="43"/>
  <c r="Q23" i="43"/>
  <c r="P23" i="43"/>
  <c r="E23" i="43"/>
  <c r="T22" i="43"/>
  <c r="S22" i="43"/>
  <c r="R22" i="43"/>
  <c r="Q22" i="43"/>
  <c r="P22" i="43"/>
  <c r="E22" i="43"/>
  <c r="U22" i="43" s="1"/>
  <c r="U21" i="43"/>
  <c r="S21" i="43"/>
  <c r="R21" i="43"/>
  <c r="Q21" i="43"/>
  <c r="P21" i="43"/>
  <c r="E21" i="43"/>
  <c r="T21" i="43" s="1"/>
  <c r="S20" i="43"/>
  <c r="R20" i="43"/>
  <c r="Q20" i="43"/>
  <c r="P20" i="43"/>
  <c r="E20" i="43"/>
  <c r="S19" i="43"/>
  <c r="R19" i="43"/>
  <c r="Q19" i="43"/>
  <c r="P19" i="43"/>
  <c r="E19" i="43"/>
  <c r="O17" i="43"/>
  <c r="N17" i="43"/>
  <c r="M17" i="43"/>
  <c r="L17" i="43"/>
  <c r="K17" i="43"/>
  <c r="J17" i="43"/>
  <c r="I17" i="43"/>
  <c r="H17" i="43"/>
  <c r="R17" i="43" s="1"/>
  <c r="G17" i="43"/>
  <c r="F17" i="43"/>
  <c r="C17" i="43"/>
  <c r="B17" i="43"/>
  <c r="E17" i="43" s="1"/>
  <c r="U16" i="43"/>
  <c r="S16" i="43"/>
  <c r="R16" i="43"/>
  <c r="Q16" i="43"/>
  <c r="P16" i="43"/>
  <c r="E16" i="43"/>
  <c r="T16" i="43" s="1"/>
  <c r="U15" i="43"/>
  <c r="S15" i="43"/>
  <c r="R15" i="43"/>
  <c r="Q15" i="43"/>
  <c r="P15" i="43"/>
  <c r="E15" i="43"/>
  <c r="T15" i="43" s="1"/>
  <c r="S14" i="43"/>
  <c r="R14" i="43"/>
  <c r="Q14" i="43"/>
  <c r="P14" i="43"/>
  <c r="E14" i="43"/>
  <c r="U14" i="43" s="1"/>
  <c r="U13" i="43"/>
  <c r="T13" i="43"/>
  <c r="S13" i="43"/>
  <c r="R13" i="43"/>
  <c r="Q13" i="43"/>
  <c r="P13" i="43"/>
  <c r="E13" i="43"/>
  <c r="S12" i="43"/>
  <c r="R12" i="43"/>
  <c r="Q12" i="43"/>
  <c r="P12" i="43"/>
  <c r="E12" i="43"/>
  <c r="S11" i="43"/>
  <c r="R11" i="43"/>
  <c r="Q11" i="43"/>
  <c r="P11" i="43"/>
  <c r="E11" i="43"/>
  <c r="T11" i="43" s="1"/>
  <c r="S10" i="43"/>
  <c r="R10" i="43"/>
  <c r="Q10" i="43"/>
  <c r="U10" i="43" s="1"/>
  <c r="P10" i="43"/>
  <c r="E10" i="43"/>
  <c r="S9" i="43"/>
  <c r="R9" i="43"/>
  <c r="Q9" i="43"/>
  <c r="P9" i="43"/>
  <c r="E9" i="43"/>
  <c r="S96" i="42"/>
  <c r="R96" i="42"/>
  <c r="Q96" i="42"/>
  <c r="P96" i="42"/>
  <c r="E96" i="42"/>
  <c r="T96" i="42" s="1"/>
  <c r="T95" i="42"/>
  <c r="S95" i="42"/>
  <c r="R95" i="42"/>
  <c r="Q95" i="42"/>
  <c r="P95" i="42"/>
  <c r="E95" i="42"/>
  <c r="U95" i="42" s="1"/>
  <c r="T94" i="42"/>
  <c r="S94" i="42"/>
  <c r="R94" i="42"/>
  <c r="Q94" i="42"/>
  <c r="P94" i="42"/>
  <c r="E94" i="42"/>
  <c r="U94" i="42" s="1"/>
  <c r="S93" i="42"/>
  <c r="R93" i="42"/>
  <c r="Q93" i="42"/>
  <c r="P93" i="42"/>
  <c r="E93" i="42"/>
  <c r="S92" i="42"/>
  <c r="R92" i="42"/>
  <c r="Q92" i="42"/>
  <c r="P92" i="42"/>
  <c r="E92" i="42"/>
  <c r="T92" i="42" s="1"/>
  <c r="U91" i="42"/>
  <c r="T91" i="42"/>
  <c r="S91" i="42"/>
  <c r="R91" i="42"/>
  <c r="Q91" i="42"/>
  <c r="P91" i="42"/>
  <c r="E91" i="42"/>
  <c r="S90" i="42"/>
  <c r="R90" i="42"/>
  <c r="Q90" i="42"/>
  <c r="P90" i="42"/>
  <c r="E90" i="42"/>
  <c r="S89" i="42"/>
  <c r="R89" i="42"/>
  <c r="Q89" i="42"/>
  <c r="P89" i="42"/>
  <c r="E89" i="42"/>
  <c r="U89" i="42" s="1"/>
  <c r="S88" i="42"/>
  <c r="R88" i="42"/>
  <c r="Q88" i="42"/>
  <c r="P88" i="42"/>
  <c r="E88" i="42"/>
  <c r="U88" i="42" s="1"/>
  <c r="O75" i="42"/>
  <c r="N75" i="42"/>
  <c r="M75" i="42"/>
  <c r="L75" i="42"/>
  <c r="K75" i="42"/>
  <c r="J75" i="42"/>
  <c r="I75" i="42"/>
  <c r="S75" i="42" s="1"/>
  <c r="H75" i="42"/>
  <c r="R75" i="42" s="1"/>
  <c r="G75" i="42"/>
  <c r="F75" i="42"/>
  <c r="C75" i="42"/>
  <c r="B75" i="42"/>
  <c r="O74" i="42"/>
  <c r="N74" i="42"/>
  <c r="M74" i="42"/>
  <c r="L74" i="42"/>
  <c r="K74" i="42"/>
  <c r="J74" i="42"/>
  <c r="I74" i="42"/>
  <c r="S74" i="42" s="1"/>
  <c r="H74" i="42"/>
  <c r="R74" i="42" s="1"/>
  <c r="G74" i="42"/>
  <c r="F74" i="42"/>
  <c r="C74" i="42"/>
  <c r="B74" i="42"/>
  <c r="O73" i="42"/>
  <c r="N73" i="42"/>
  <c r="M73" i="42"/>
  <c r="L73" i="42"/>
  <c r="K73" i="42"/>
  <c r="J73" i="42"/>
  <c r="I73" i="42"/>
  <c r="S73" i="42" s="1"/>
  <c r="H73" i="42"/>
  <c r="R73" i="42" s="1"/>
  <c r="G73" i="42"/>
  <c r="F73" i="42"/>
  <c r="C73" i="42"/>
  <c r="B73" i="42"/>
  <c r="E73" i="42" s="1"/>
  <c r="S72" i="42"/>
  <c r="R72" i="42"/>
  <c r="Q72" i="42"/>
  <c r="P72" i="42"/>
  <c r="E72" i="42"/>
  <c r="S71" i="42"/>
  <c r="R71" i="42"/>
  <c r="Q71" i="42"/>
  <c r="P71" i="42"/>
  <c r="E71" i="42"/>
  <c r="O69" i="42"/>
  <c r="N69" i="42"/>
  <c r="M69" i="42"/>
  <c r="L69" i="42"/>
  <c r="K69" i="42"/>
  <c r="J69" i="42"/>
  <c r="I69" i="42"/>
  <c r="S69" i="42" s="1"/>
  <c r="H69" i="42"/>
  <c r="R69" i="42" s="1"/>
  <c r="G69" i="42"/>
  <c r="F69" i="42"/>
  <c r="C69" i="42"/>
  <c r="B69" i="42"/>
  <c r="O68" i="42"/>
  <c r="N68" i="42"/>
  <c r="M68" i="42"/>
  <c r="L68" i="42"/>
  <c r="K68" i="42"/>
  <c r="J68" i="42"/>
  <c r="I68" i="42"/>
  <c r="S68" i="42" s="1"/>
  <c r="H68" i="42"/>
  <c r="R68" i="42" s="1"/>
  <c r="G68" i="42"/>
  <c r="F68" i="42"/>
  <c r="C68" i="42"/>
  <c r="B68" i="42"/>
  <c r="E68" i="42" s="1"/>
  <c r="U67" i="42"/>
  <c r="S67" i="42"/>
  <c r="R67" i="42"/>
  <c r="Q67" i="42"/>
  <c r="P67" i="42"/>
  <c r="E67" i="42"/>
  <c r="T67" i="42" s="1"/>
  <c r="S66" i="42"/>
  <c r="R66" i="42"/>
  <c r="Q66" i="42"/>
  <c r="P66" i="42"/>
  <c r="E66" i="42"/>
  <c r="U66" i="42" s="1"/>
  <c r="S65" i="42"/>
  <c r="R65" i="42"/>
  <c r="Q65" i="42"/>
  <c r="P65" i="42"/>
  <c r="E65" i="42"/>
  <c r="T65" i="42" s="1"/>
  <c r="S64" i="42"/>
  <c r="R64" i="42"/>
  <c r="Q64" i="42"/>
  <c r="P64" i="42"/>
  <c r="E64" i="42"/>
  <c r="U64" i="42" s="1"/>
  <c r="S63" i="42"/>
  <c r="R63" i="42"/>
  <c r="Q63" i="42"/>
  <c r="P63" i="42"/>
  <c r="E63" i="42"/>
  <c r="T63" i="42" s="1"/>
  <c r="O61" i="42"/>
  <c r="N61" i="42"/>
  <c r="M61" i="42"/>
  <c r="L61" i="42"/>
  <c r="K61" i="42"/>
  <c r="J61" i="42"/>
  <c r="I61" i="42"/>
  <c r="S61" i="42" s="1"/>
  <c r="H61" i="42"/>
  <c r="C61" i="42"/>
  <c r="B61" i="42"/>
  <c r="S60" i="42"/>
  <c r="R60" i="42"/>
  <c r="Q60" i="42"/>
  <c r="P60" i="42"/>
  <c r="E60" i="42"/>
  <c r="T60" i="42" s="1"/>
  <c r="S59" i="42"/>
  <c r="R59" i="42"/>
  <c r="Q59" i="42"/>
  <c r="P59" i="42"/>
  <c r="E59" i="42"/>
  <c r="U58" i="42"/>
  <c r="S58" i="42"/>
  <c r="R58" i="42"/>
  <c r="Q58" i="42"/>
  <c r="P58" i="42"/>
  <c r="E58" i="42"/>
  <c r="T58" i="42" s="1"/>
  <c r="S57" i="42"/>
  <c r="R57" i="42"/>
  <c r="Q57" i="42"/>
  <c r="P57" i="42"/>
  <c r="E57" i="42"/>
  <c r="U57" i="42" s="1"/>
  <c r="O55" i="42"/>
  <c r="N55" i="42"/>
  <c r="M55" i="42"/>
  <c r="L55" i="42"/>
  <c r="K55" i="42"/>
  <c r="J55" i="42"/>
  <c r="I55" i="42"/>
  <c r="S55" i="42" s="1"/>
  <c r="H55" i="42"/>
  <c r="R55" i="42" s="1"/>
  <c r="G55" i="42"/>
  <c r="F55" i="42"/>
  <c r="C55" i="42"/>
  <c r="B55" i="42"/>
  <c r="S54" i="42"/>
  <c r="R54" i="42"/>
  <c r="Q54" i="42"/>
  <c r="P54" i="42"/>
  <c r="E54" i="42"/>
  <c r="U53" i="42"/>
  <c r="S53" i="42"/>
  <c r="R53" i="42"/>
  <c r="Q53" i="42"/>
  <c r="P53" i="42"/>
  <c r="E53" i="42"/>
  <c r="T53" i="42" s="1"/>
  <c r="U52" i="42"/>
  <c r="S52" i="42"/>
  <c r="R52" i="42"/>
  <c r="Q52" i="42"/>
  <c r="P52" i="42"/>
  <c r="E52" i="42"/>
  <c r="T52" i="42" s="1"/>
  <c r="T51" i="42"/>
  <c r="S51" i="42"/>
  <c r="R51" i="42"/>
  <c r="Q51" i="42"/>
  <c r="P51" i="42"/>
  <c r="E51" i="42"/>
  <c r="U51" i="42" s="1"/>
  <c r="S50" i="42"/>
  <c r="R50" i="42"/>
  <c r="Q50" i="42"/>
  <c r="P50" i="42"/>
  <c r="E50" i="42"/>
  <c r="S49" i="42"/>
  <c r="R49" i="42"/>
  <c r="Q49" i="42"/>
  <c r="P49" i="42"/>
  <c r="E49" i="42"/>
  <c r="S48" i="42"/>
  <c r="R48" i="42"/>
  <c r="Q48" i="42"/>
  <c r="P48" i="42"/>
  <c r="E48" i="42"/>
  <c r="U48" i="42" s="1"/>
  <c r="U47" i="42"/>
  <c r="S47" i="42"/>
  <c r="R47" i="42"/>
  <c r="Q47" i="42"/>
  <c r="P47" i="42"/>
  <c r="E47" i="42"/>
  <c r="T47" i="42" s="1"/>
  <c r="S46" i="42"/>
  <c r="R46" i="42"/>
  <c r="Q46" i="42"/>
  <c r="P46" i="42"/>
  <c r="E46" i="42"/>
  <c r="U45" i="42"/>
  <c r="S45" i="42"/>
  <c r="R45" i="42"/>
  <c r="Q45" i="42"/>
  <c r="P45" i="42"/>
  <c r="E45" i="42"/>
  <c r="S44" i="42"/>
  <c r="R44" i="42"/>
  <c r="Q44" i="42"/>
  <c r="P44" i="42"/>
  <c r="E44" i="42"/>
  <c r="U44" i="42" s="1"/>
  <c r="O42" i="42"/>
  <c r="N42" i="42"/>
  <c r="M42" i="42"/>
  <c r="L42" i="42"/>
  <c r="K42" i="42"/>
  <c r="J42" i="42"/>
  <c r="I42" i="42"/>
  <c r="H42" i="42"/>
  <c r="R42" i="42" s="1"/>
  <c r="G42" i="42"/>
  <c r="F42" i="42"/>
  <c r="C42" i="42"/>
  <c r="B42" i="42"/>
  <c r="E42" i="42" s="1"/>
  <c r="U41" i="42"/>
  <c r="S41" i="42"/>
  <c r="R41" i="42"/>
  <c r="Q41" i="42"/>
  <c r="P41" i="42"/>
  <c r="E41" i="42"/>
  <c r="T41" i="42" s="1"/>
  <c r="T40" i="42"/>
  <c r="S40" i="42"/>
  <c r="R40" i="42"/>
  <c r="Q40" i="42"/>
  <c r="P40" i="42"/>
  <c r="E40" i="42"/>
  <c r="U40" i="42" s="1"/>
  <c r="S39" i="42"/>
  <c r="R39" i="42"/>
  <c r="Q39" i="42"/>
  <c r="P39" i="42"/>
  <c r="E39" i="42"/>
  <c r="S38" i="42"/>
  <c r="R38" i="42"/>
  <c r="Q38" i="42"/>
  <c r="P38" i="42"/>
  <c r="E38" i="42"/>
  <c r="S37" i="42"/>
  <c r="R37" i="42"/>
  <c r="Q37" i="42"/>
  <c r="P37" i="42"/>
  <c r="E37" i="42"/>
  <c r="O35" i="42"/>
  <c r="Q35" i="42" s="1"/>
  <c r="N35" i="42"/>
  <c r="M35" i="42"/>
  <c r="L35" i="42"/>
  <c r="K35" i="42"/>
  <c r="J35" i="42"/>
  <c r="I35" i="42"/>
  <c r="S35" i="42" s="1"/>
  <c r="H35" i="42"/>
  <c r="R35" i="42" s="1"/>
  <c r="G35" i="42"/>
  <c r="F35" i="42"/>
  <c r="C35" i="42"/>
  <c r="B35" i="42"/>
  <c r="T34" i="42"/>
  <c r="S34" i="42"/>
  <c r="R34" i="42"/>
  <c r="Q34" i="42"/>
  <c r="U34" i="42" s="1"/>
  <c r="P34" i="42"/>
  <c r="E34" i="42"/>
  <c r="O32" i="42"/>
  <c r="N32" i="42"/>
  <c r="M32" i="42"/>
  <c r="L32" i="42"/>
  <c r="K32" i="42"/>
  <c r="J32" i="42"/>
  <c r="I32" i="42"/>
  <c r="S32" i="42" s="1"/>
  <c r="H32" i="42"/>
  <c r="R32" i="42" s="1"/>
  <c r="G32" i="42"/>
  <c r="F32" i="42"/>
  <c r="C32" i="42"/>
  <c r="B32" i="42"/>
  <c r="E32" i="42" s="1"/>
  <c r="U31" i="42"/>
  <c r="S31" i="42"/>
  <c r="R31" i="42"/>
  <c r="Q31" i="42"/>
  <c r="P31" i="42"/>
  <c r="E31" i="42"/>
  <c r="T31" i="42" s="1"/>
  <c r="S30" i="42"/>
  <c r="R30" i="42"/>
  <c r="Q30" i="42"/>
  <c r="P30" i="42"/>
  <c r="E30" i="42"/>
  <c r="T30" i="42" s="1"/>
  <c r="T29" i="42"/>
  <c r="S29" i="42"/>
  <c r="R29" i="42"/>
  <c r="Q29" i="42"/>
  <c r="P29" i="42"/>
  <c r="E29" i="42"/>
  <c r="U29" i="42" s="1"/>
  <c r="S28" i="42"/>
  <c r="R28" i="42"/>
  <c r="Q28" i="42"/>
  <c r="P28" i="42"/>
  <c r="E28" i="42"/>
  <c r="T28" i="42" s="1"/>
  <c r="O26" i="42"/>
  <c r="N26" i="42"/>
  <c r="M26" i="42"/>
  <c r="L26" i="42"/>
  <c r="K26" i="42"/>
  <c r="J26" i="42"/>
  <c r="I26" i="42"/>
  <c r="S26" i="42" s="1"/>
  <c r="H26" i="42"/>
  <c r="R26" i="42" s="1"/>
  <c r="G26" i="42"/>
  <c r="F26" i="42"/>
  <c r="C26" i="42"/>
  <c r="B26" i="42"/>
  <c r="S25" i="42"/>
  <c r="R25" i="42"/>
  <c r="Q25" i="42"/>
  <c r="P25" i="42"/>
  <c r="E25" i="42"/>
  <c r="S24" i="42"/>
  <c r="R24" i="42"/>
  <c r="Q24" i="42"/>
  <c r="P24" i="42"/>
  <c r="E24" i="42"/>
  <c r="U23" i="42"/>
  <c r="S23" i="42"/>
  <c r="R23" i="42"/>
  <c r="Q23" i="42"/>
  <c r="P23" i="42"/>
  <c r="E23" i="42"/>
  <c r="T23" i="42" s="1"/>
  <c r="S22" i="42"/>
  <c r="R22" i="42"/>
  <c r="Q22" i="42"/>
  <c r="P22" i="42"/>
  <c r="E22" i="42"/>
  <c r="U21" i="42"/>
  <c r="S21" i="42"/>
  <c r="R21" i="42"/>
  <c r="Q21" i="42"/>
  <c r="P21" i="42"/>
  <c r="E21" i="42"/>
  <c r="T21" i="42" s="1"/>
  <c r="T20" i="42"/>
  <c r="S20" i="42"/>
  <c r="R20" i="42"/>
  <c r="Q20" i="42"/>
  <c r="P20" i="42"/>
  <c r="E20" i="42"/>
  <c r="U20" i="42" s="1"/>
  <c r="S19" i="42"/>
  <c r="R19" i="42"/>
  <c r="Q19" i="42"/>
  <c r="P19" i="42"/>
  <c r="E19" i="42"/>
  <c r="R17" i="42"/>
  <c r="O17" i="42"/>
  <c r="N17" i="42"/>
  <c r="M17" i="42"/>
  <c r="L17" i="42"/>
  <c r="K17" i="42"/>
  <c r="J17" i="42"/>
  <c r="I17" i="42"/>
  <c r="S17" i="42" s="1"/>
  <c r="H17" i="42"/>
  <c r="G17" i="42"/>
  <c r="F17" i="42"/>
  <c r="C17" i="42"/>
  <c r="E17" i="42" s="1"/>
  <c r="B17" i="42"/>
  <c r="S16" i="42"/>
  <c r="R16" i="42"/>
  <c r="Q16" i="42"/>
  <c r="P16" i="42"/>
  <c r="E16" i="42"/>
  <c r="S15" i="42"/>
  <c r="R15" i="42"/>
  <c r="Q15" i="42"/>
  <c r="P15" i="42"/>
  <c r="E15" i="42"/>
  <c r="U14" i="42"/>
  <c r="S14" i="42"/>
  <c r="R14" i="42"/>
  <c r="Q14" i="42"/>
  <c r="P14" i="42"/>
  <c r="E14" i="42"/>
  <c r="T14" i="42" s="1"/>
  <c r="S13" i="42"/>
  <c r="R13" i="42"/>
  <c r="Q13" i="42"/>
  <c r="P13" i="42"/>
  <c r="E13" i="42"/>
  <c r="S12" i="42"/>
  <c r="R12" i="42"/>
  <c r="Q12" i="42"/>
  <c r="P12" i="42"/>
  <c r="E12" i="42"/>
  <c r="U12" i="42" s="1"/>
  <c r="T11" i="42"/>
  <c r="S11" i="42"/>
  <c r="R11" i="42"/>
  <c r="Q11" i="42"/>
  <c r="P11" i="42"/>
  <c r="E11" i="42"/>
  <c r="U11" i="42" s="1"/>
  <c r="U10" i="42"/>
  <c r="S10" i="42"/>
  <c r="R10" i="42"/>
  <c r="Q10" i="42"/>
  <c r="P10" i="42"/>
  <c r="E10" i="42"/>
  <c r="T10" i="42" s="1"/>
  <c r="U9" i="42"/>
  <c r="T9" i="42"/>
  <c r="S9" i="42"/>
  <c r="R9" i="42"/>
  <c r="Q9" i="42"/>
  <c r="P9" i="42"/>
  <c r="E9" i="42"/>
  <c r="S96" i="41"/>
  <c r="R96" i="41"/>
  <c r="Q96" i="41"/>
  <c r="P96" i="41"/>
  <c r="E96" i="41"/>
  <c r="S95" i="41"/>
  <c r="R95" i="41"/>
  <c r="Q95" i="41"/>
  <c r="P95" i="41"/>
  <c r="E95" i="41"/>
  <c r="U95" i="41" s="1"/>
  <c r="S94" i="41"/>
  <c r="R94" i="41"/>
  <c r="Q94" i="41"/>
  <c r="P94" i="41"/>
  <c r="E94" i="41"/>
  <c r="T94" i="41" s="1"/>
  <c r="U93" i="41"/>
  <c r="S93" i="41"/>
  <c r="R93" i="41"/>
  <c r="Q93" i="41"/>
  <c r="P93" i="41"/>
  <c r="E93" i="41"/>
  <c r="T93" i="41" s="1"/>
  <c r="U92" i="41"/>
  <c r="T92" i="41"/>
  <c r="S92" i="41"/>
  <c r="R92" i="41"/>
  <c r="Q92" i="41"/>
  <c r="P92" i="41"/>
  <c r="E92" i="41"/>
  <c r="U91" i="41"/>
  <c r="T91" i="41"/>
  <c r="S91" i="41"/>
  <c r="R91" i="41"/>
  <c r="Q91" i="41"/>
  <c r="P91" i="41"/>
  <c r="E91" i="41"/>
  <c r="S90" i="41"/>
  <c r="R90" i="41"/>
  <c r="Q90" i="41"/>
  <c r="P90" i="41"/>
  <c r="E90" i="41"/>
  <c r="S89" i="41"/>
  <c r="R89" i="41"/>
  <c r="Q89" i="41"/>
  <c r="P89" i="41"/>
  <c r="E89" i="41"/>
  <c r="T89" i="41" s="1"/>
  <c r="U88" i="41"/>
  <c r="S88" i="41"/>
  <c r="R88" i="41"/>
  <c r="Q88" i="41"/>
  <c r="P88" i="41"/>
  <c r="E88" i="41"/>
  <c r="O75" i="41"/>
  <c r="N75" i="41"/>
  <c r="M75" i="41"/>
  <c r="L75" i="41"/>
  <c r="K75" i="41"/>
  <c r="J75" i="41"/>
  <c r="I75" i="41"/>
  <c r="S75" i="41" s="1"/>
  <c r="H75" i="41"/>
  <c r="R75" i="41" s="1"/>
  <c r="G75" i="41"/>
  <c r="F75" i="41"/>
  <c r="C75" i="41"/>
  <c r="B75" i="41"/>
  <c r="O74" i="41"/>
  <c r="N74" i="41"/>
  <c r="M74" i="41"/>
  <c r="L74" i="41"/>
  <c r="K74" i="41"/>
  <c r="J74" i="41"/>
  <c r="I74" i="41"/>
  <c r="S74" i="41" s="1"/>
  <c r="H74" i="41"/>
  <c r="R74" i="41" s="1"/>
  <c r="G74" i="41"/>
  <c r="F74" i="41"/>
  <c r="C74" i="41"/>
  <c r="B74" i="41"/>
  <c r="O73" i="41"/>
  <c r="N73" i="41"/>
  <c r="M73" i="41"/>
  <c r="L73" i="41"/>
  <c r="K73" i="41"/>
  <c r="J73" i="41"/>
  <c r="I73" i="41"/>
  <c r="S73" i="41" s="1"/>
  <c r="H73" i="41"/>
  <c r="R73" i="41" s="1"/>
  <c r="G73" i="41"/>
  <c r="F73" i="41"/>
  <c r="C73" i="41"/>
  <c r="B73" i="41"/>
  <c r="S72" i="41"/>
  <c r="R72" i="41"/>
  <c r="Q72" i="41"/>
  <c r="P72" i="41"/>
  <c r="E72" i="41"/>
  <c r="T72" i="41" s="1"/>
  <c r="U71" i="41"/>
  <c r="T71" i="41"/>
  <c r="S71" i="41"/>
  <c r="R71" i="41"/>
  <c r="Q71" i="41"/>
  <c r="P71" i="41"/>
  <c r="E71" i="41"/>
  <c r="O69" i="41"/>
  <c r="N69" i="41"/>
  <c r="M69" i="41"/>
  <c r="L69" i="41"/>
  <c r="K69" i="41"/>
  <c r="J69" i="41"/>
  <c r="I69" i="41"/>
  <c r="S69" i="41" s="1"/>
  <c r="H69" i="41"/>
  <c r="R69" i="41" s="1"/>
  <c r="G69" i="41"/>
  <c r="F69" i="41"/>
  <c r="C69" i="41"/>
  <c r="B69" i="41"/>
  <c r="O68" i="41"/>
  <c r="N68" i="41"/>
  <c r="M68" i="41"/>
  <c r="L68" i="41"/>
  <c r="K68" i="41"/>
  <c r="J68" i="41"/>
  <c r="I68" i="41"/>
  <c r="S68" i="41" s="1"/>
  <c r="H68" i="41"/>
  <c r="R68" i="41" s="1"/>
  <c r="G68" i="41"/>
  <c r="F68" i="41"/>
  <c r="C68" i="41"/>
  <c r="B68" i="41"/>
  <c r="E68" i="41" s="1"/>
  <c r="U67" i="41"/>
  <c r="S67" i="41"/>
  <c r="R67" i="41"/>
  <c r="Q67" i="41"/>
  <c r="P67" i="41"/>
  <c r="E67" i="41"/>
  <c r="T67" i="41" s="1"/>
  <c r="U66" i="41"/>
  <c r="T66" i="41"/>
  <c r="S66" i="41"/>
  <c r="R66" i="41"/>
  <c r="Q66" i="41"/>
  <c r="P66" i="41"/>
  <c r="E66" i="41"/>
  <c r="S65" i="41"/>
  <c r="R65" i="41"/>
  <c r="Q65" i="41"/>
  <c r="P65" i="41"/>
  <c r="E65" i="41"/>
  <c r="T65" i="41" s="1"/>
  <c r="S64" i="41"/>
  <c r="R64" i="41"/>
  <c r="Q64" i="41"/>
  <c r="P64" i="41"/>
  <c r="E64" i="41"/>
  <c r="U64" i="41" s="1"/>
  <c r="S63" i="41"/>
  <c r="R63" i="41"/>
  <c r="Q63" i="41"/>
  <c r="P63" i="41"/>
  <c r="E63" i="41"/>
  <c r="U63" i="41" s="1"/>
  <c r="O61" i="41"/>
  <c r="N61" i="41"/>
  <c r="M61" i="41"/>
  <c r="L61" i="41"/>
  <c r="K61" i="41"/>
  <c r="J61" i="41"/>
  <c r="I61" i="41"/>
  <c r="H61" i="41"/>
  <c r="R61" i="41" s="1"/>
  <c r="C61" i="41"/>
  <c r="B61" i="41"/>
  <c r="S60" i="41"/>
  <c r="R60" i="41"/>
  <c r="Q60" i="41"/>
  <c r="P60" i="41"/>
  <c r="E60" i="41"/>
  <c r="T60" i="41" s="1"/>
  <c r="S59" i="41"/>
  <c r="R59" i="41"/>
  <c r="Q59" i="41"/>
  <c r="P59" i="41"/>
  <c r="E59" i="41"/>
  <c r="U59" i="41" s="1"/>
  <c r="S58" i="41"/>
  <c r="R58" i="41"/>
  <c r="Q58" i="41"/>
  <c r="P58" i="41"/>
  <c r="E58" i="41"/>
  <c r="T58" i="41" s="1"/>
  <c r="T57" i="41"/>
  <c r="S57" i="41"/>
  <c r="R57" i="41"/>
  <c r="Q57" i="41"/>
  <c r="P57" i="41"/>
  <c r="E57" i="41"/>
  <c r="U57" i="41" s="1"/>
  <c r="O55" i="41"/>
  <c r="N55" i="41"/>
  <c r="M55" i="41"/>
  <c r="L55" i="41"/>
  <c r="K55" i="41"/>
  <c r="J55" i="41"/>
  <c r="I55" i="41"/>
  <c r="S55" i="41" s="1"/>
  <c r="H55" i="41"/>
  <c r="R55" i="41" s="1"/>
  <c r="G55" i="41"/>
  <c r="F55" i="41"/>
  <c r="C55" i="41"/>
  <c r="B55" i="41"/>
  <c r="U54" i="41"/>
  <c r="T54" i="41"/>
  <c r="S54" i="41"/>
  <c r="R54" i="41"/>
  <c r="Q54" i="41"/>
  <c r="P54" i="41"/>
  <c r="E54" i="41"/>
  <c r="S53" i="41"/>
  <c r="R53" i="41"/>
  <c r="Q53" i="41"/>
  <c r="P53" i="41"/>
  <c r="E53" i="41"/>
  <c r="S52" i="41"/>
  <c r="R52" i="41"/>
  <c r="Q52" i="41"/>
  <c r="P52" i="41"/>
  <c r="E52" i="41"/>
  <c r="U51" i="41"/>
  <c r="S51" i="41"/>
  <c r="R51" i="41"/>
  <c r="Q51" i="41"/>
  <c r="P51" i="41"/>
  <c r="E51" i="41"/>
  <c r="T51" i="41" s="1"/>
  <c r="S50" i="41"/>
  <c r="R50" i="41"/>
  <c r="Q50" i="41"/>
  <c r="P50" i="41"/>
  <c r="E50" i="41"/>
  <c r="U50" i="41" s="1"/>
  <c r="S49" i="41"/>
  <c r="R49" i="41"/>
  <c r="Q49" i="41"/>
  <c r="P49" i="41"/>
  <c r="E49" i="41"/>
  <c r="S48" i="41"/>
  <c r="R48" i="41"/>
  <c r="Q48" i="41"/>
  <c r="P48" i="41"/>
  <c r="E48" i="41"/>
  <c r="S47" i="41"/>
  <c r="R47" i="41"/>
  <c r="Q47" i="41"/>
  <c r="P47" i="41"/>
  <c r="E47" i="41"/>
  <c r="T47" i="41" s="1"/>
  <c r="T46" i="41"/>
  <c r="S46" i="41"/>
  <c r="R46" i="41"/>
  <c r="Q46" i="41"/>
  <c r="P46" i="41"/>
  <c r="E46" i="41"/>
  <c r="U46" i="41" s="1"/>
  <c r="U45" i="41"/>
  <c r="S45" i="41"/>
  <c r="R45" i="41"/>
  <c r="Q45" i="41"/>
  <c r="P45" i="41"/>
  <c r="E45" i="41"/>
  <c r="S44" i="41"/>
  <c r="R44" i="41"/>
  <c r="Q44" i="41"/>
  <c r="P44" i="41"/>
  <c r="E44" i="41"/>
  <c r="O42" i="41"/>
  <c r="N42" i="41"/>
  <c r="M42" i="41"/>
  <c r="L42" i="41"/>
  <c r="K42" i="41"/>
  <c r="J42" i="41"/>
  <c r="I42" i="41"/>
  <c r="S42" i="41" s="1"/>
  <c r="H42" i="41"/>
  <c r="R42" i="41" s="1"/>
  <c r="G42" i="41"/>
  <c r="F42" i="41"/>
  <c r="C42" i="41"/>
  <c r="B42" i="41"/>
  <c r="E42" i="41" s="1"/>
  <c r="S41" i="41"/>
  <c r="R41" i="41"/>
  <c r="Q41" i="41"/>
  <c r="P41" i="41"/>
  <c r="E41" i="41"/>
  <c r="S40" i="41"/>
  <c r="R40" i="41"/>
  <c r="Q40" i="41"/>
  <c r="P40" i="41"/>
  <c r="E40" i="41"/>
  <c r="U39" i="41"/>
  <c r="S39" i="41"/>
  <c r="R39" i="41"/>
  <c r="Q39" i="41"/>
  <c r="P39" i="41"/>
  <c r="E39" i="41"/>
  <c r="T39" i="41" s="1"/>
  <c r="T38" i="41"/>
  <c r="S38" i="41"/>
  <c r="R38" i="41"/>
  <c r="Q38" i="41"/>
  <c r="P38" i="41"/>
  <c r="E38" i="41"/>
  <c r="S37" i="41"/>
  <c r="R37" i="41"/>
  <c r="Q37" i="41"/>
  <c r="P37" i="41"/>
  <c r="T37" i="41" s="1"/>
  <c r="E37" i="41"/>
  <c r="U37" i="41" s="1"/>
  <c r="O35" i="41"/>
  <c r="N35" i="41"/>
  <c r="M35" i="41"/>
  <c r="L35" i="41"/>
  <c r="K35" i="41"/>
  <c r="J35" i="41"/>
  <c r="I35" i="41"/>
  <c r="S35" i="41" s="1"/>
  <c r="H35" i="41"/>
  <c r="R35" i="41" s="1"/>
  <c r="G35" i="41"/>
  <c r="F35" i="41"/>
  <c r="C35" i="41"/>
  <c r="B35" i="41"/>
  <c r="S34" i="41"/>
  <c r="R34" i="41"/>
  <c r="Q34" i="41"/>
  <c r="P34" i="41"/>
  <c r="E34" i="41"/>
  <c r="U34" i="41" s="1"/>
  <c r="O32" i="41"/>
  <c r="N32" i="41"/>
  <c r="M32" i="41"/>
  <c r="L32" i="41"/>
  <c r="K32" i="41"/>
  <c r="J32" i="41"/>
  <c r="I32" i="41"/>
  <c r="S32" i="41" s="1"/>
  <c r="H32" i="41"/>
  <c r="R32" i="41" s="1"/>
  <c r="G32" i="41"/>
  <c r="F32" i="41"/>
  <c r="C32" i="41"/>
  <c r="B32" i="41"/>
  <c r="U31" i="41"/>
  <c r="T31" i="41"/>
  <c r="S31" i="41"/>
  <c r="R31" i="41"/>
  <c r="Q31" i="41"/>
  <c r="P31" i="41"/>
  <c r="E31" i="41"/>
  <c r="S30" i="41"/>
  <c r="R30" i="41"/>
  <c r="Q30" i="41"/>
  <c r="P30" i="41"/>
  <c r="E30" i="41"/>
  <c r="S29" i="41"/>
  <c r="R29" i="41"/>
  <c r="Q29" i="41"/>
  <c r="P29" i="41"/>
  <c r="E29" i="41"/>
  <c r="U29" i="41" s="1"/>
  <c r="U28" i="41"/>
  <c r="S28" i="41"/>
  <c r="R28" i="41"/>
  <c r="Q28" i="41"/>
  <c r="P28" i="41"/>
  <c r="E28" i="41"/>
  <c r="T28" i="41" s="1"/>
  <c r="O26" i="41"/>
  <c r="N26" i="41"/>
  <c r="M26" i="41"/>
  <c r="L26" i="41"/>
  <c r="K26" i="41"/>
  <c r="J26" i="41"/>
  <c r="I26" i="41"/>
  <c r="S26" i="41" s="1"/>
  <c r="H26" i="41"/>
  <c r="R26" i="41" s="1"/>
  <c r="G26" i="41"/>
  <c r="F26" i="41"/>
  <c r="C26" i="41"/>
  <c r="B26" i="41"/>
  <c r="S25" i="41"/>
  <c r="R25" i="41"/>
  <c r="Q25" i="41"/>
  <c r="P25" i="41"/>
  <c r="E25" i="41"/>
  <c r="T25" i="41" s="1"/>
  <c r="S24" i="41"/>
  <c r="R24" i="41"/>
  <c r="Q24" i="41"/>
  <c r="P24" i="41"/>
  <c r="E24" i="41"/>
  <c r="U24" i="41" s="1"/>
  <c r="U23" i="41"/>
  <c r="S23" i="41"/>
  <c r="R23" i="41"/>
  <c r="Q23" i="41"/>
  <c r="P23" i="41"/>
  <c r="E23" i="41"/>
  <c r="T23" i="41" s="1"/>
  <c r="U22" i="41"/>
  <c r="T22" i="41"/>
  <c r="S22" i="41"/>
  <c r="R22" i="41"/>
  <c r="Q22" i="41"/>
  <c r="P22" i="41"/>
  <c r="E22" i="41"/>
  <c r="S21" i="41"/>
  <c r="R21" i="41"/>
  <c r="Q21" i="41"/>
  <c r="P21" i="41"/>
  <c r="E21" i="41"/>
  <c r="U20" i="41"/>
  <c r="T20" i="41"/>
  <c r="S20" i="41"/>
  <c r="R20" i="41"/>
  <c r="Q20" i="41"/>
  <c r="P20" i="41"/>
  <c r="E20" i="41"/>
  <c r="S19" i="41"/>
  <c r="R19" i="41"/>
  <c r="Q19" i="41"/>
  <c r="P19" i="41"/>
  <c r="E19" i="41"/>
  <c r="O17" i="41"/>
  <c r="N17" i="41"/>
  <c r="M17" i="41"/>
  <c r="L17" i="41"/>
  <c r="K17" i="41"/>
  <c r="J17" i="41"/>
  <c r="I17" i="41"/>
  <c r="S17" i="41" s="1"/>
  <c r="H17" i="41"/>
  <c r="G17" i="41"/>
  <c r="F17" i="41"/>
  <c r="C17" i="41"/>
  <c r="B17" i="41"/>
  <c r="U16" i="41"/>
  <c r="T16" i="41"/>
  <c r="S16" i="41"/>
  <c r="R16" i="41"/>
  <c r="Q16" i="41"/>
  <c r="P16" i="41"/>
  <c r="E16" i="41"/>
  <c r="U15" i="41"/>
  <c r="T15" i="41"/>
  <c r="S15" i="41"/>
  <c r="R15" i="41"/>
  <c r="Q15" i="41"/>
  <c r="P15" i="41"/>
  <c r="E15" i="41"/>
  <c r="U14" i="4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S12" i="41"/>
  <c r="R12" i="41"/>
  <c r="Q12" i="41"/>
  <c r="P12" i="41"/>
  <c r="E12" i="41"/>
  <c r="S11" i="41"/>
  <c r="R11" i="41"/>
  <c r="Q11" i="41"/>
  <c r="P11" i="41"/>
  <c r="E11" i="41"/>
  <c r="S10" i="41"/>
  <c r="R10" i="41"/>
  <c r="Q10" i="41"/>
  <c r="P10" i="41"/>
  <c r="E10" i="41"/>
  <c r="U9" i="41"/>
  <c r="T9" i="41"/>
  <c r="S9" i="41"/>
  <c r="R9" i="41"/>
  <c r="Q9" i="41"/>
  <c r="P9" i="41"/>
  <c r="E9" i="41"/>
  <c r="S96" i="40"/>
  <c r="R96" i="40"/>
  <c r="Q96" i="40"/>
  <c r="P96" i="40"/>
  <c r="E96" i="40"/>
  <c r="U96" i="40" s="1"/>
  <c r="U95" i="40"/>
  <c r="S95" i="40"/>
  <c r="R95" i="40"/>
  <c r="Q95" i="40"/>
  <c r="P95" i="40"/>
  <c r="E95" i="40"/>
  <c r="T95" i="40" s="1"/>
  <c r="S94" i="40"/>
  <c r="R94" i="40"/>
  <c r="Q94" i="40"/>
  <c r="P94" i="40"/>
  <c r="E94" i="40"/>
  <c r="T94" i="40" s="1"/>
  <c r="T93" i="40"/>
  <c r="S93" i="40"/>
  <c r="R93" i="40"/>
  <c r="Q93" i="40"/>
  <c r="P93" i="40"/>
  <c r="E93" i="40"/>
  <c r="U93" i="40" s="1"/>
  <c r="S92" i="40"/>
  <c r="R92" i="40"/>
  <c r="Q92" i="40"/>
  <c r="P92" i="40"/>
  <c r="E92" i="40"/>
  <c r="S91" i="40"/>
  <c r="R91" i="40"/>
  <c r="Q91" i="40"/>
  <c r="P91" i="40"/>
  <c r="E91" i="40"/>
  <c r="S90" i="40"/>
  <c r="R90" i="40"/>
  <c r="Q90" i="40"/>
  <c r="P90" i="40"/>
  <c r="E90" i="40"/>
  <c r="S89" i="40"/>
  <c r="R89" i="40"/>
  <c r="Q89" i="40"/>
  <c r="P89" i="40"/>
  <c r="E89" i="40"/>
  <c r="U88" i="40"/>
  <c r="S88" i="40"/>
  <c r="R88" i="40"/>
  <c r="Q88" i="40"/>
  <c r="P88" i="40"/>
  <c r="E88" i="40"/>
  <c r="O75" i="40"/>
  <c r="N75" i="40"/>
  <c r="M75" i="40"/>
  <c r="L75" i="40"/>
  <c r="K75" i="40"/>
  <c r="J75" i="40"/>
  <c r="I75" i="40"/>
  <c r="S75" i="40" s="1"/>
  <c r="H75" i="40"/>
  <c r="G75" i="40"/>
  <c r="F75" i="40"/>
  <c r="C75" i="40"/>
  <c r="B75" i="40"/>
  <c r="Q74" i="40"/>
  <c r="O74" i="40"/>
  <c r="N74" i="40"/>
  <c r="M74" i="40"/>
  <c r="L74" i="40"/>
  <c r="K74" i="40"/>
  <c r="J74" i="40"/>
  <c r="I74" i="40"/>
  <c r="S74" i="40" s="1"/>
  <c r="H74" i="40"/>
  <c r="G74" i="40"/>
  <c r="F74" i="40"/>
  <c r="C74" i="40"/>
  <c r="B74" i="40"/>
  <c r="E74" i="40" s="1"/>
  <c r="S73" i="40"/>
  <c r="O73" i="40"/>
  <c r="N73" i="40"/>
  <c r="M73" i="40"/>
  <c r="L73" i="40"/>
  <c r="K73" i="40"/>
  <c r="J73" i="40"/>
  <c r="I73" i="40"/>
  <c r="H73" i="40"/>
  <c r="R73" i="40" s="1"/>
  <c r="G73" i="40"/>
  <c r="F73" i="40"/>
  <c r="C73" i="40"/>
  <c r="B73" i="40"/>
  <c r="U72" i="40"/>
  <c r="T72" i="40"/>
  <c r="S72" i="40"/>
  <c r="R72" i="40"/>
  <c r="Q72" i="40"/>
  <c r="P72" i="40"/>
  <c r="E72" i="40"/>
  <c r="T71" i="40"/>
  <c r="S71" i="40"/>
  <c r="R71" i="40"/>
  <c r="Q71" i="40"/>
  <c r="U71" i="40" s="1"/>
  <c r="P71" i="40"/>
  <c r="E71" i="40"/>
  <c r="O69" i="40"/>
  <c r="N69" i="40"/>
  <c r="M69" i="40"/>
  <c r="L69" i="40"/>
  <c r="K69" i="40"/>
  <c r="J69" i="40"/>
  <c r="I69" i="40"/>
  <c r="S69" i="40" s="1"/>
  <c r="H69" i="40"/>
  <c r="R69" i="40" s="1"/>
  <c r="G69" i="40"/>
  <c r="F69" i="40"/>
  <c r="C69" i="40"/>
  <c r="B69" i="40"/>
  <c r="O68" i="40"/>
  <c r="N68" i="40"/>
  <c r="M68" i="40"/>
  <c r="L68" i="40"/>
  <c r="K68" i="40"/>
  <c r="J68" i="40"/>
  <c r="I68" i="40"/>
  <c r="S68" i="40" s="1"/>
  <c r="H68" i="40"/>
  <c r="G68" i="40"/>
  <c r="F68" i="40"/>
  <c r="C68" i="40"/>
  <c r="B68" i="40"/>
  <c r="E68" i="40" s="1"/>
  <c r="T67" i="40"/>
  <c r="S67" i="40"/>
  <c r="R67" i="40"/>
  <c r="Q67" i="40"/>
  <c r="P67" i="40"/>
  <c r="E67" i="40"/>
  <c r="U67" i="40" s="1"/>
  <c r="U66" i="40"/>
  <c r="T66" i="40"/>
  <c r="S66" i="40"/>
  <c r="R66" i="40"/>
  <c r="Q66" i="40"/>
  <c r="P66" i="40"/>
  <c r="E66" i="40"/>
  <c r="S65" i="40"/>
  <c r="R65" i="40"/>
  <c r="Q65" i="40"/>
  <c r="P65" i="40"/>
  <c r="E65" i="40"/>
  <c r="U65" i="40" s="1"/>
  <c r="S64" i="40"/>
  <c r="R64" i="40"/>
  <c r="Q64" i="40"/>
  <c r="P64" i="40"/>
  <c r="E64" i="40"/>
  <c r="U64" i="40" s="1"/>
  <c r="S63" i="40"/>
  <c r="R63" i="40"/>
  <c r="Q63" i="40"/>
  <c r="P63" i="40"/>
  <c r="E63" i="40"/>
  <c r="O61" i="40"/>
  <c r="N61" i="40"/>
  <c r="M61" i="40"/>
  <c r="L61" i="40"/>
  <c r="K61" i="40"/>
  <c r="J61" i="40"/>
  <c r="I61" i="40"/>
  <c r="S61" i="40" s="1"/>
  <c r="H61" i="40"/>
  <c r="R61" i="40" s="1"/>
  <c r="C61" i="40"/>
  <c r="B61" i="40"/>
  <c r="S60" i="40"/>
  <c r="R60" i="40"/>
  <c r="Q60" i="40"/>
  <c r="P60" i="40"/>
  <c r="E60" i="40"/>
  <c r="T60" i="40" s="1"/>
  <c r="S59" i="40"/>
  <c r="R59" i="40"/>
  <c r="Q59" i="40"/>
  <c r="P59" i="40"/>
  <c r="E59" i="40"/>
  <c r="S58" i="40"/>
  <c r="R58" i="40"/>
  <c r="Q58" i="40"/>
  <c r="P58" i="40"/>
  <c r="E58" i="40"/>
  <c r="U58" i="40" s="1"/>
  <c r="S57" i="40"/>
  <c r="R57" i="40"/>
  <c r="Q57" i="40"/>
  <c r="P57" i="40"/>
  <c r="E57" i="40"/>
  <c r="U57" i="40" s="1"/>
  <c r="O55" i="40"/>
  <c r="N55" i="40"/>
  <c r="M55" i="40"/>
  <c r="L55" i="40"/>
  <c r="K55" i="40"/>
  <c r="J55" i="40"/>
  <c r="I55" i="40"/>
  <c r="S55" i="40" s="1"/>
  <c r="H55" i="40"/>
  <c r="R55" i="40" s="1"/>
  <c r="G55" i="40"/>
  <c r="F55" i="40"/>
  <c r="C55" i="40"/>
  <c r="B55" i="40"/>
  <c r="U54" i="40"/>
  <c r="T54" i="40"/>
  <c r="S54" i="40"/>
  <c r="R54" i="40"/>
  <c r="Q54" i="40"/>
  <c r="P54" i="40"/>
  <c r="E54" i="40"/>
  <c r="S53" i="40"/>
  <c r="R53" i="40"/>
  <c r="Q53" i="40"/>
  <c r="P53" i="40"/>
  <c r="E53" i="40"/>
  <c r="S52" i="40"/>
  <c r="R52" i="40"/>
  <c r="Q52" i="40"/>
  <c r="P52" i="40"/>
  <c r="E52" i="40"/>
  <c r="T52" i="40" s="1"/>
  <c r="S51" i="40"/>
  <c r="R51" i="40"/>
  <c r="Q51" i="40"/>
  <c r="P51" i="40"/>
  <c r="E51" i="40"/>
  <c r="T50" i="40"/>
  <c r="S50" i="40"/>
  <c r="R50" i="40"/>
  <c r="Q50" i="40"/>
  <c r="P50" i="40"/>
  <c r="E50" i="40"/>
  <c r="U50" i="40" s="1"/>
  <c r="S49" i="40"/>
  <c r="R49" i="40"/>
  <c r="Q49" i="40"/>
  <c r="P49" i="40"/>
  <c r="E49" i="40"/>
  <c r="T49" i="40" s="1"/>
  <c r="T48" i="40"/>
  <c r="S48" i="40"/>
  <c r="R48" i="40"/>
  <c r="Q48" i="40"/>
  <c r="P48" i="40"/>
  <c r="E48" i="40"/>
  <c r="U48" i="40" s="1"/>
  <c r="S47" i="40"/>
  <c r="R47" i="40"/>
  <c r="Q47" i="40"/>
  <c r="P47" i="40"/>
  <c r="E47" i="40"/>
  <c r="S46" i="40"/>
  <c r="R46" i="40"/>
  <c r="Q46" i="40"/>
  <c r="P46" i="40"/>
  <c r="E46" i="40"/>
  <c r="U46" i="40" s="1"/>
  <c r="S45" i="40"/>
  <c r="R45" i="40"/>
  <c r="Q45" i="40"/>
  <c r="P45" i="40"/>
  <c r="E45" i="40"/>
  <c r="U45" i="40" s="1"/>
  <c r="U44" i="40"/>
  <c r="S44" i="40"/>
  <c r="R44" i="40"/>
  <c r="Q44" i="40"/>
  <c r="P44" i="40"/>
  <c r="E44" i="40"/>
  <c r="T44" i="40" s="1"/>
  <c r="O42" i="40"/>
  <c r="N42" i="40"/>
  <c r="M42" i="40"/>
  <c r="Q42" i="40" s="1"/>
  <c r="L42" i="40"/>
  <c r="K42" i="40"/>
  <c r="J42" i="40"/>
  <c r="I42" i="40"/>
  <c r="S42" i="40" s="1"/>
  <c r="H42" i="40"/>
  <c r="P42" i="40" s="1"/>
  <c r="G42" i="40"/>
  <c r="F42" i="40"/>
  <c r="C42" i="40"/>
  <c r="B42" i="40"/>
  <c r="U41" i="40"/>
  <c r="T41" i="40"/>
  <c r="S41" i="40"/>
  <c r="R41" i="40"/>
  <c r="Q41" i="40"/>
  <c r="P41" i="40"/>
  <c r="E41" i="40"/>
  <c r="T40" i="40"/>
  <c r="S40" i="40"/>
  <c r="R40" i="40"/>
  <c r="Q40" i="40"/>
  <c r="P40" i="40"/>
  <c r="E40" i="40"/>
  <c r="U40" i="40" s="1"/>
  <c r="S39" i="40"/>
  <c r="R39" i="40"/>
  <c r="Q39" i="40"/>
  <c r="P39" i="40"/>
  <c r="E39" i="40"/>
  <c r="U39" i="40" s="1"/>
  <c r="S38" i="40"/>
  <c r="R38" i="40"/>
  <c r="Q38" i="40"/>
  <c r="P38" i="40"/>
  <c r="E38" i="40"/>
  <c r="S37" i="40"/>
  <c r="R37" i="40"/>
  <c r="Q37" i="40"/>
  <c r="P37" i="40"/>
  <c r="E37" i="40"/>
  <c r="R35" i="40"/>
  <c r="O35" i="40"/>
  <c r="N35" i="40"/>
  <c r="M35" i="40"/>
  <c r="L35" i="40"/>
  <c r="K35" i="40"/>
  <c r="J35" i="40"/>
  <c r="I35" i="40"/>
  <c r="H35" i="40"/>
  <c r="G35" i="40"/>
  <c r="F35" i="40"/>
  <c r="C35" i="40"/>
  <c r="B35" i="40"/>
  <c r="E35" i="40" s="1"/>
  <c r="U34" i="40"/>
  <c r="S34" i="40"/>
  <c r="R34" i="40"/>
  <c r="Q34" i="40"/>
  <c r="P34" i="40"/>
  <c r="E34" i="40"/>
  <c r="O32" i="40"/>
  <c r="N32" i="40"/>
  <c r="M32" i="40"/>
  <c r="L32" i="40"/>
  <c r="K32" i="40"/>
  <c r="J32" i="40"/>
  <c r="I32" i="40"/>
  <c r="H32" i="40"/>
  <c r="R32" i="40" s="1"/>
  <c r="G32" i="40"/>
  <c r="F32" i="40"/>
  <c r="C32" i="40"/>
  <c r="B32" i="40"/>
  <c r="T31" i="40"/>
  <c r="S31" i="40"/>
  <c r="R31" i="40"/>
  <c r="Q31" i="40"/>
  <c r="P31" i="40"/>
  <c r="E31" i="40"/>
  <c r="U31" i="40" s="1"/>
  <c r="U30" i="40"/>
  <c r="T30" i="40"/>
  <c r="S30" i="40"/>
  <c r="R30" i="40"/>
  <c r="Q30" i="40"/>
  <c r="P30" i="40"/>
  <c r="E30" i="40"/>
  <c r="S29" i="40"/>
  <c r="R29" i="40"/>
  <c r="Q29" i="40"/>
  <c r="P29" i="40"/>
  <c r="E29" i="40"/>
  <c r="U29" i="40" s="1"/>
  <c r="T28" i="40"/>
  <c r="S28" i="40"/>
  <c r="R28" i="40"/>
  <c r="Q28" i="40"/>
  <c r="P28" i="40"/>
  <c r="E28" i="40"/>
  <c r="U28" i="40" s="1"/>
  <c r="O26" i="40"/>
  <c r="N26" i="40"/>
  <c r="M26" i="40"/>
  <c r="L26" i="40"/>
  <c r="K26" i="40"/>
  <c r="J26" i="40"/>
  <c r="I26" i="40"/>
  <c r="S26" i="40" s="1"/>
  <c r="H26" i="40"/>
  <c r="R26" i="40" s="1"/>
  <c r="G26" i="40"/>
  <c r="F26" i="40"/>
  <c r="C26" i="40"/>
  <c r="B26" i="40"/>
  <c r="S25" i="40"/>
  <c r="R25" i="40"/>
  <c r="Q25" i="40"/>
  <c r="P25" i="40"/>
  <c r="E25" i="40"/>
  <c r="U25" i="40" s="1"/>
  <c r="S24" i="40"/>
  <c r="R24" i="40"/>
  <c r="Q24" i="40"/>
  <c r="P24" i="40"/>
  <c r="E24" i="40"/>
  <c r="T24" i="40" s="1"/>
  <c r="S23" i="40"/>
  <c r="R23" i="40"/>
  <c r="Q23" i="40"/>
  <c r="P23" i="40"/>
  <c r="E23" i="40"/>
  <c r="U23" i="40" s="1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S20" i="40"/>
  <c r="R20" i="40"/>
  <c r="Q20" i="40"/>
  <c r="P20" i="40"/>
  <c r="E20" i="40"/>
  <c r="U19" i="40"/>
  <c r="T19" i="40"/>
  <c r="S19" i="40"/>
  <c r="R19" i="40"/>
  <c r="Q19" i="40"/>
  <c r="P19" i="40"/>
  <c r="E19" i="40"/>
  <c r="O17" i="40"/>
  <c r="N17" i="40"/>
  <c r="M17" i="40"/>
  <c r="L17" i="40"/>
  <c r="K17" i="40"/>
  <c r="J17" i="40"/>
  <c r="I17" i="40"/>
  <c r="S17" i="40" s="1"/>
  <c r="H17" i="40"/>
  <c r="G17" i="40"/>
  <c r="F17" i="40"/>
  <c r="C17" i="40"/>
  <c r="E17" i="40" s="1"/>
  <c r="B17" i="40"/>
  <c r="U16" i="40"/>
  <c r="T16" i="40"/>
  <c r="S16" i="40"/>
  <c r="R16" i="40"/>
  <c r="Q16" i="40"/>
  <c r="P16" i="40"/>
  <c r="E16" i="40"/>
  <c r="S15" i="40"/>
  <c r="R15" i="40"/>
  <c r="Q15" i="40"/>
  <c r="P15" i="40"/>
  <c r="E15" i="40"/>
  <c r="S14" i="40"/>
  <c r="R14" i="40"/>
  <c r="Q14" i="40"/>
  <c r="P14" i="40"/>
  <c r="E14" i="40"/>
  <c r="U14" i="40" s="1"/>
  <c r="S13" i="40"/>
  <c r="R13" i="40"/>
  <c r="Q13" i="40"/>
  <c r="P13" i="40"/>
  <c r="E13" i="40"/>
  <c r="U13" i="40" s="1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U11" i="40" s="1"/>
  <c r="S10" i="40"/>
  <c r="R10" i="40"/>
  <c r="Q10" i="40"/>
  <c r="P10" i="40"/>
  <c r="E10" i="40"/>
  <c r="S9" i="40"/>
  <c r="R9" i="40"/>
  <c r="Q9" i="40"/>
  <c r="P9" i="40"/>
  <c r="E9" i="40"/>
  <c r="S96" i="39"/>
  <c r="R96" i="39"/>
  <c r="Q96" i="39"/>
  <c r="P96" i="39"/>
  <c r="E96" i="39"/>
  <c r="U96" i="39" s="1"/>
  <c r="S95" i="39"/>
  <c r="R95" i="39"/>
  <c r="Q95" i="39"/>
  <c r="P95" i="39"/>
  <c r="E95" i="39"/>
  <c r="T95" i="39" s="1"/>
  <c r="S94" i="39"/>
  <c r="R94" i="39"/>
  <c r="Q94" i="39"/>
  <c r="P94" i="39"/>
  <c r="E94" i="39"/>
  <c r="U94" i="39" s="1"/>
  <c r="U93" i="39"/>
  <c r="T93" i="39"/>
  <c r="S93" i="39"/>
  <c r="R93" i="39"/>
  <c r="Q93" i="39"/>
  <c r="P93" i="39"/>
  <c r="E93" i="39"/>
  <c r="S92" i="39"/>
  <c r="R92" i="39"/>
  <c r="Q92" i="39"/>
  <c r="P92" i="39"/>
  <c r="E92" i="39"/>
  <c r="U92" i="39" s="1"/>
  <c r="S91" i="39"/>
  <c r="R91" i="39"/>
  <c r="Q91" i="39"/>
  <c r="P91" i="39"/>
  <c r="E91" i="39"/>
  <c r="S90" i="39"/>
  <c r="R90" i="39"/>
  <c r="Q90" i="39"/>
  <c r="P90" i="39"/>
  <c r="E90" i="39"/>
  <c r="T90" i="39" s="1"/>
  <c r="S89" i="39"/>
  <c r="R89" i="39"/>
  <c r="Q89" i="39"/>
  <c r="P89" i="39"/>
  <c r="E89" i="39"/>
  <c r="T89" i="39" s="1"/>
  <c r="T88" i="39"/>
  <c r="S88" i="39"/>
  <c r="R88" i="39"/>
  <c r="Q88" i="39"/>
  <c r="P88" i="39"/>
  <c r="E88" i="39"/>
  <c r="U88" i="39" s="1"/>
  <c r="O75" i="39"/>
  <c r="N75" i="39"/>
  <c r="M75" i="39"/>
  <c r="L75" i="39"/>
  <c r="K75" i="39"/>
  <c r="J75" i="39"/>
  <c r="I75" i="39"/>
  <c r="S75" i="39" s="1"/>
  <c r="H75" i="39"/>
  <c r="G75" i="39"/>
  <c r="F75" i="39"/>
  <c r="C75" i="39"/>
  <c r="B75" i="39"/>
  <c r="O74" i="39"/>
  <c r="N74" i="39"/>
  <c r="M74" i="39"/>
  <c r="L74" i="39"/>
  <c r="K74" i="39"/>
  <c r="J74" i="39"/>
  <c r="I74" i="39"/>
  <c r="H74" i="39"/>
  <c r="R74" i="39" s="1"/>
  <c r="G74" i="39"/>
  <c r="F74" i="39"/>
  <c r="C74" i="39"/>
  <c r="B74" i="39"/>
  <c r="E74" i="39" s="1"/>
  <c r="S73" i="39"/>
  <c r="R73" i="39"/>
  <c r="O73" i="39"/>
  <c r="N73" i="39"/>
  <c r="M73" i="39"/>
  <c r="L73" i="39"/>
  <c r="K73" i="39"/>
  <c r="J73" i="39"/>
  <c r="I73" i="39"/>
  <c r="H73" i="39"/>
  <c r="G73" i="39"/>
  <c r="F73" i="39"/>
  <c r="C73" i="39"/>
  <c r="B73" i="39"/>
  <c r="U72" i="39"/>
  <c r="S72" i="39"/>
  <c r="R72" i="39"/>
  <c r="Q72" i="39"/>
  <c r="P72" i="39"/>
  <c r="E72" i="39"/>
  <c r="T72" i="39" s="1"/>
  <c r="S71" i="39"/>
  <c r="R71" i="39"/>
  <c r="Q71" i="39"/>
  <c r="P71" i="39"/>
  <c r="E71" i="39"/>
  <c r="O69" i="39"/>
  <c r="N69" i="39"/>
  <c r="M69" i="39"/>
  <c r="L69" i="39"/>
  <c r="K69" i="39"/>
  <c r="J69" i="39"/>
  <c r="I69" i="39"/>
  <c r="S69" i="39" s="1"/>
  <c r="H69" i="39"/>
  <c r="R69" i="39" s="1"/>
  <c r="G69" i="39"/>
  <c r="F69" i="39"/>
  <c r="C69" i="39"/>
  <c r="B69" i="39"/>
  <c r="O68" i="39"/>
  <c r="N68" i="39"/>
  <c r="M68" i="39"/>
  <c r="L68" i="39"/>
  <c r="K68" i="39"/>
  <c r="J68" i="39"/>
  <c r="I68" i="39"/>
  <c r="H68" i="39"/>
  <c r="R68" i="39" s="1"/>
  <c r="G68" i="39"/>
  <c r="F68" i="39"/>
  <c r="C68" i="39"/>
  <c r="B68" i="39"/>
  <c r="E68" i="39" s="1"/>
  <c r="U67" i="39"/>
  <c r="S67" i="39"/>
  <c r="R67" i="39"/>
  <c r="Q67" i="39"/>
  <c r="P67" i="39"/>
  <c r="E67" i="39"/>
  <c r="T67" i="39" s="1"/>
  <c r="S66" i="39"/>
  <c r="R66" i="39"/>
  <c r="Q66" i="39"/>
  <c r="P66" i="39"/>
  <c r="E66" i="39"/>
  <c r="S65" i="39"/>
  <c r="R65" i="39"/>
  <c r="Q65" i="39"/>
  <c r="P65" i="39"/>
  <c r="E65" i="39"/>
  <c r="U65" i="39" s="1"/>
  <c r="S64" i="39"/>
  <c r="R64" i="39"/>
  <c r="Q64" i="39"/>
  <c r="P64" i="39"/>
  <c r="E64" i="39"/>
  <c r="S63" i="39"/>
  <c r="R63" i="39"/>
  <c r="Q63" i="39"/>
  <c r="P63" i="39"/>
  <c r="E63" i="39"/>
  <c r="U63" i="39" s="1"/>
  <c r="O61" i="39"/>
  <c r="N61" i="39"/>
  <c r="M61" i="39"/>
  <c r="L61" i="39"/>
  <c r="K61" i="39"/>
  <c r="J61" i="39"/>
  <c r="I61" i="39"/>
  <c r="S61" i="39" s="1"/>
  <c r="H61" i="39"/>
  <c r="C61" i="39"/>
  <c r="B61" i="39"/>
  <c r="S60" i="39"/>
  <c r="R60" i="39"/>
  <c r="Q60" i="39"/>
  <c r="P60" i="39"/>
  <c r="E60" i="39"/>
  <c r="T60" i="39" s="1"/>
  <c r="T59" i="39"/>
  <c r="S59" i="39"/>
  <c r="R59" i="39"/>
  <c r="Q59" i="39"/>
  <c r="P59" i="39"/>
  <c r="E59" i="39"/>
  <c r="U59" i="39" s="1"/>
  <c r="S58" i="39"/>
  <c r="R58" i="39"/>
  <c r="Q58" i="39"/>
  <c r="P58" i="39"/>
  <c r="E58" i="39"/>
  <c r="T58" i="39" s="1"/>
  <c r="U57" i="39"/>
  <c r="S57" i="39"/>
  <c r="R57" i="39"/>
  <c r="Q57" i="39"/>
  <c r="P57" i="39"/>
  <c r="E57" i="39"/>
  <c r="T57" i="39" s="1"/>
  <c r="O55" i="39"/>
  <c r="N55" i="39"/>
  <c r="M55" i="39"/>
  <c r="L55" i="39"/>
  <c r="K55" i="39"/>
  <c r="J55" i="39"/>
  <c r="I55" i="39"/>
  <c r="H55" i="39"/>
  <c r="R55" i="39" s="1"/>
  <c r="G55" i="39"/>
  <c r="F55" i="39"/>
  <c r="C55" i="39"/>
  <c r="B55" i="39"/>
  <c r="T54" i="39"/>
  <c r="S54" i="39"/>
  <c r="R54" i="39"/>
  <c r="Q54" i="39"/>
  <c r="P54" i="39"/>
  <c r="E54" i="39"/>
  <c r="U53" i="39"/>
  <c r="S53" i="39"/>
  <c r="R53" i="39"/>
  <c r="Q53" i="39"/>
  <c r="P53" i="39"/>
  <c r="E53" i="39"/>
  <c r="T53" i="39" s="1"/>
  <c r="U52" i="39"/>
  <c r="S52" i="39"/>
  <c r="R52" i="39"/>
  <c r="Q52" i="39"/>
  <c r="P52" i="39"/>
  <c r="E52" i="39"/>
  <c r="T52" i="39" s="1"/>
  <c r="S51" i="39"/>
  <c r="R51" i="39"/>
  <c r="Q51" i="39"/>
  <c r="P51" i="39"/>
  <c r="E51" i="39"/>
  <c r="U51" i="39" s="1"/>
  <c r="S50" i="39"/>
  <c r="R50" i="39"/>
  <c r="Q50" i="39"/>
  <c r="P50" i="39"/>
  <c r="E50" i="39"/>
  <c r="U50" i="39" s="1"/>
  <c r="S49" i="39"/>
  <c r="R49" i="39"/>
  <c r="Q49" i="39"/>
  <c r="P49" i="39"/>
  <c r="E49" i="39"/>
  <c r="S48" i="39"/>
  <c r="R48" i="39"/>
  <c r="Q48" i="39"/>
  <c r="P48" i="39"/>
  <c r="E48" i="39"/>
  <c r="U48" i="39" s="1"/>
  <c r="S47" i="39"/>
  <c r="R47" i="39"/>
  <c r="Q47" i="39"/>
  <c r="P47" i="39"/>
  <c r="E47" i="39"/>
  <c r="T47" i="39" s="1"/>
  <c r="S46" i="39"/>
  <c r="R46" i="39"/>
  <c r="Q46" i="39"/>
  <c r="P46" i="39"/>
  <c r="E46" i="39"/>
  <c r="U46" i="39" s="1"/>
  <c r="U45" i="39"/>
  <c r="T45" i="39"/>
  <c r="S45" i="39"/>
  <c r="R45" i="39"/>
  <c r="Q45" i="39"/>
  <c r="P45" i="39"/>
  <c r="E45" i="39"/>
  <c r="T44" i="39"/>
  <c r="S44" i="39"/>
  <c r="R44" i="39"/>
  <c r="Q44" i="39"/>
  <c r="P44" i="39"/>
  <c r="E44" i="39"/>
  <c r="U44" i="39" s="1"/>
  <c r="O42" i="39"/>
  <c r="N42" i="39"/>
  <c r="M42" i="39"/>
  <c r="L42" i="39"/>
  <c r="K42" i="39"/>
  <c r="J42" i="39"/>
  <c r="I42" i="39"/>
  <c r="S42" i="39" s="1"/>
  <c r="H42" i="39"/>
  <c r="G42" i="39"/>
  <c r="F42" i="39"/>
  <c r="C42" i="39"/>
  <c r="B42" i="39"/>
  <c r="S41" i="39"/>
  <c r="R41" i="39"/>
  <c r="Q41" i="39"/>
  <c r="P41" i="39"/>
  <c r="E41" i="39"/>
  <c r="S40" i="39"/>
  <c r="R40" i="39"/>
  <c r="Q40" i="39"/>
  <c r="P40" i="39"/>
  <c r="E40" i="39"/>
  <c r="S39" i="39"/>
  <c r="R39" i="39"/>
  <c r="Q39" i="39"/>
  <c r="P39" i="39"/>
  <c r="E39" i="39"/>
  <c r="U39" i="39" s="1"/>
  <c r="U38" i="39"/>
  <c r="S38" i="39"/>
  <c r="R38" i="39"/>
  <c r="Q38" i="39"/>
  <c r="P38" i="39"/>
  <c r="E38" i="39"/>
  <c r="T38" i="39" s="1"/>
  <c r="T37" i="39"/>
  <c r="S37" i="39"/>
  <c r="R37" i="39"/>
  <c r="Q37" i="39"/>
  <c r="P37" i="39"/>
  <c r="E37" i="39"/>
  <c r="S35" i="39"/>
  <c r="O35" i="39"/>
  <c r="N35" i="39"/>
  <c r="M35" i="39"/>
  <c r="L35" i="39"/>
  <c r="K35" i="39"/>
  <c r="J35" i="39"/>
  <c r="I35" i="39"/>
  <c r="H35" i="39"/>
  <c r="R35" i="39" s="1"/>
  <c r="G35" i="39"/>
  <c r="F35" i="39"/>
  <c r="C35" i="39"/>
  <c r="B35" i="39"/>
  <c r="E35" i="39" s="1"/>
  <c r="S34" i="39"/>
  <c r="R34" i="39"/>
  <c r="Q34" i="39"/>
  <c r="P34" i="39"/>
  <c r="E34" i="39"/>
  <c r="T34" i="39" s="1"/>
  <c r="O32" i="39"/>
  <c r="N32" i="39"/>
  <c r="M32" i="39"/>
  <c r="L32" i="39"/>
  <c r="K32" i="39"/>
  <c r="J32" i="39"/>
  <c r="I32" i="39"/>
  <c r="S32" i="39" s="1"/>
  <c r="H32" i="39"/>
  <c r="R32" i="39" s="1"/>
  <c r="G32" i="39"/>
  <c r="F32" i="39"/>
  <c r="C32" i="39"/>
  <c r="E32" i="39" s="1"/>
  <c r="B32" i="39"/>
  <c r="S31" i="39"/>
  <c r="R31" i="39"/>
  <c r="Q31" i="39"/>
  <c r="P31" i="39"/>
  <c r="E31" i="39"/>
  <c r="S30" i="39"/>
  <c r="R30" i="39"/>
  <c r="Q30" i="39"/>
  <c r="P30" i="39"/>
  <c r="E30" i="39"/>
  <c r="T30" i="39" s="1"/>
  <c r="S29" i="39"/>
  <c r="R29" i="39"/>
  <c r="Q29" i="39"/>
  <c r="P29" i="39"/>
  <c r="E29" i="39"/>
  <c r="S28" i="39"/>
  <c r="R28" i="39"/>
  <c r="Q28" i="39"/>
  <c r="P28" i="39"/>
  <c r="E28" i="39"/>
  <c r="U28" i="39" s="1"/>
  <c r="O26" i="39"/>
  <c r="N26" i="39"/>
  <c r="M26" i="39"/>
  <c r="L26" i="39"/>
  <c r="K26" i="39"/>
  <c r="J26" i="39"/>
  <c r="I26" i="39"/>
  <c r="H26" i="39"/>
  <c r="R26" i="39" s="1"/>
  <c r="G26" i="39"/>
  <c r="F26" i="39"/>
  <c r="C26" i="39"/>
  <c r="B26" i="39"/>
  <c r="E26" i="39" s="1"/>
  <c r="U25" i="39"/>
  <c r="S25" i="39"/>
  <c r="R25" i="39"/>
  <c r="Q25" i="39"/>
  <c r="P25" i="39"/>
  <c r="E25" i="39"/>
  <c r="T25" i="39" s="1"/>
  <c r="S24" i="39"/>
  <c r="R24" i="39"/>
  <c r="Q24" i="39"/>
  <c r="P24" i="39"/>
  <c r="E24" i="39"/>
  <c r="U24" i="39" s="1"/>
  <c r="U23" i="39"/>
  <c r="T23" i="39"/>
  <c r="S23" i="39"/>
  <c r="R23" i="39"/>
  <c r="Q23" i="39"/>
  <c r="P23" i="39"/>
  <c r="E23" i="39"/>
  <c r="U22" i="39"/>
  <c r="T22" i="39"/>
  <c r="S22" i="39"/>
  <c r="R22" i="39"/>
  <c r="Q22" i="39"/>
  <c r="P22" i="39"/>
  <c r="E22" i="39"/>
  <c r="S21" i="39"/>
  <c r="R21" i="39"/>
  <c r="Q21" i="39"/>
  <c r="P21" i="39"/>
  <c r="E21" i="39"/>
  <c r="S20" i="39"/>
  <c r="R20" i="39"/>
  <c r="Q20" i="39"/>
  <c r="P20" i="39"/>
  <c r="E20" i="39"/>
  <c r="U20" i="39" s="1"/>
  <c r="S19" i="39"/>
  <c r="R19" i="39"/>
  <c r="Q19" i="39"/>
  <c r="P19" i="39"/>
  <c r="E19" i="39"/>
  <c r="O17" i="39"/>
  <c r="N17" i="39"/>
  <c r="M17" i="39"/>
  <c r="L17" i="39"/>
  <c r="K17" i="39"/>
  <c r="J17" i="39"/>
  <c r="I17" i="39"/>
  <c r="S17" i="39" s="1"/>
  <c r="H17" i="39"/>
  <c r="R17" i="39" s="1"/>
  <c r="G17" i="39"/>
  <c r="F17" i="39"/>
  <c r="C17" i="39"/>
  <c r="B17" i="39"/>
  <c r="U16" i="39"/>
  <c r="S16" i="39"/>
  <c r="R16" i="39"/>
  <c r="Q16" i="39"/>
  <c r="P16" i="39"/>
  <c r="E16" i="39"/>
  <c r="T16" i="39" s="1"/>
  <c r="S15" i="39"/>
  <c r="R15" i="39"/>
  <c r="Q15" i="39"/>
  <c r="P15" i="39"/>
  <c r="E15" i="39"/>
  <c r="S14" i="39"/>
  <c r="R14" i="39"/>
  <c r="Q14" i="39"/>
  <c r="P14" i="39"/>
  <c r="E14" i="39"/>
  <c r="S13" i="39"/>
  <c r="R13" i="39"/>
  <c r="Q13" i="39"/>
  <c r="P13" i="39"/>
  <c r="E13" i="39"/>
  <c r="U13" i="39" s="1"/>
  <c r="U12" i="39"/>
  <c r="S12" i="39"/>
  <c r="R12" i="39"/>
  <c r="Q12" i="39"/>
  <c r="P12" i="39"/>
  <c r="E12" i="39"/>
  <c r="T12" i="39" s="1"/>
  <c r="S11" i="39"/>
  <c r="R11" i="39"/>
  <c r="Q11" i="39"/>
  <c r="P11" i="39"/>
  <c r="E11" i="39"/>
  <c r="S10" i="39"/>
  <c r="R10" i="39"/>
  <c r="Q10" i="39"/>
  <c r="U10" i="39" s="1"/>
  <c r="P10" i="39"/>
  <c r="T10" i="39" s="1"/>
  <c r="E10" i="39"/>
  <c r="T9" i="39"/>
  <c r="S9" i="39"/>
  <c r="R9" i="39"/>
  <c r="Q9" i="39"/>
  <c r="P9" i="39"/>
  <c r="E9" i="39"/>
  <c r="S96" i="38"/>
  <c r="R96" i="38"/>
  <c r="Q96" i="38"/>
  <c r="P96" i="38"/>
  <c r="E96" i="38"/>
  <c r="S95" i="38"/>
  <c r="R95" i="38"/>
  <c r="Q95" i="38"/>
  <c r="P95" i="38"/>
  <c r="E95" i="38"/>
  <c r="U95" i="38" s="1"/>
  <c r="U94" i="38"/>
  <c r="S94" i="38"/>
  <c r="R94" i="38"/>
  <c r="Q94" i="38"/>
  <c r="P94" i="38"/>
  <c r="E94" i="38"/>
  <c r="T94" i="38" s="1"/>
  <c r="T93" i="38"/>
  <c r="S93" i="38"/>
  <c r="R93" i="38"/>
  <c r="Q93" i="38"/>
  <c r="P93" i="38"/>
  <c r="E93" i="38"/>
  <c r="U93" i="38" s="1"/>
  <c r="U92" i="38"/>
  <c r="S92" i="38"/>
  <c r="R92" i="38"/>
  <c r="Q92" i="38"/>
  <c r="P92" i="38"/>
  <c r="E92" i="38"/>
  <c r="T92" i="38" s="1"/>
  <c r="S91" i="38"/>
  <c r="R91" i="38"/>
  <c r="Q91" i="38"/>
  <c r="P91" i="38"/>
  <c r="E91" i="38"/>
  <c r="T90" i="38"/>
  <c r="S90" i="38"/>
  <c r="R90" i="38"/>
  <c r="Q90" i="38"/>
  <c r="P90" i="38"/>
  <c r="E90" i="38"/>
  <c r="U90" i="38" s="1"/>
  <c r="S89" i="38"/>
  <c r="R89" i="38"/>
  <c r="Q89" i="38"/>
  <c r="P89" i="38"/>
  <c r="E89" i="38"/>
  <c r="S88" i="38"/>
  <c r="R88" i="38"/>
  <c r="Q88" i="38"/>
  <c r="P88" i="38"/>
  <c r="E88" i="38"/>
  <c r="O75" i="38"/>
  <c r="N75" i="38"/>
  <c r="M75" i="38"/>
  <c r="L75" i="38"/>
  <c r="K75" i="38"/>
  <c r="J75" i="38"/>
  <c r="I75" i="38"/>
  <c r="H75" i="38"/>
  <c r="G75" i="38"/>
  <c r="F75" i="38"/>
  <c r="C75" i="38"/>
  <c r="B75" i="38"/>
  <c r="R74" i="38"/>
  <c r="O74" i="38"/>
  <c r="N74" i="38"/>
  <c r="M74" i="38"/>
  <c r="L74" i="38"/>
  <c r="K74" i="38"/>
  <c r="J74" i="38"/>
  <c r="I74" i="38"/>
  <c r="H74" i="38"/>
  <c r="G74" i="38"/>
  <c r="F74" i="38"/>
  <c r="E74" i="38"/>
  <c r="C74" i="38"/>
  <c r="B74" i="38"/>
  <c r="S73" i="38"/>
  <c r="O73" i="38"/>
  <c r="N73" i="38"/>
  <c r="M73" i="38"/>
  <c r="L73" i="38"/>
  <c r="K73" i="38"/>
  <c r="J73" i="38"/>
  <c r="I73" i="38"/>
  <c r="H73" i="38"/>
  <c r="R73" i="38" s="1"/>
  <c r="G73" i="38"/>
  <c r="F73" i="38"/>
  <c r="C73" i="38"/>
  <c r="B73" i="38"/>
  <c r="E73" i="38" s="1"/>
  <c r="S72" i="38"/>
  <c r="R72" i="38"/>
  <c r="Q72" i="38"/>
  <c r="P72" i="38"/>
  <c r="E72" i="38"/>
  <c r="U72" i="38" s="1"/>
  <c r="S71" i="38"/>
  <c r="R71" i="38"/>
  <c r="Q71" i="38"/>
  <c r="U71" i="38" s="1"/>
  <c r="P71" i="38"/>
  <c r="E71" i="38"/>
  <c r="O69" i="38"/>
  <c r="N69" i="38"/>
  <c r="M69" i="38"/>
  <c r="L69" i="38"/>
  <c r="K69" i="38"/>
  <c r="J69" i="38"/>
  <c r="I69" i="38"/>
  <c r="H69" i="38"/>
  <c r="G69" i="38"/>
  <c r="F69" i="38"/>
  <c r="C69" i="38"/>
  <c r="B69" i="38"/>
  <c r="O68" i="38"/>
  <c r="N68" i="38"/>
  <c r="M68" i="38"/>
  <c r="L68" i="38"/>
  <c r="K68" i="38"/>
  <c r="J68" i="38"/>
  <c r="I68" i="38"/>
  <c r="H68" i="38"/>
  <c r="R68" i="38" s="1"/>
  <c r="G68" i="38"/>
  <c r="F68" i="38"/>
  <c r="C68" i="38"/>
  <c r="B68" i="38"/>
  <c r="S67" i="38"/>
  <c r="R67" i="38"/>
  <c r="Q67" i="38"/>
  <c r="P67" i="38"/>
  <c r="E67" i="38"/>
  <c r="U67" i="38" s="1"/>
  <c r="S66" i="38"/>
  <c r="R66" i="38"/>
  <c r="Q66" i="38"/>
  <c r="P66" i="38"/>
  <c r="E66" i="38"/>
  <c r="S65" i="38"/>
  <c r="R65" i="38"/>
  <c r="Q65" i="38"/>
  <c r="P65" i="38"/>
  <c r="E65" i="38"/>
  <c r="S64" i="38"/>
  <c r="R64" i="38"/>
  <c r="Q64" i="38"/>
  <c r="P64" i="38"/>
  <c r="E64" i="38"/>
  <c r="U64" i="38" s="1"/>
  <c r="S63" i="38"/>
  <c r="R63" i="38"/>
  <c r="Q63" i="38"/>
  <c r="P63" i="38"/>
  <c r="E63" i="38"/>
  <c r="U63" i="38" s="1"/>
  <c r="O61" i="38"/>
  <c r="N61" i="38"/>
  <c r="M61" i="38"/>
  <c r="L61" i="38"/>
  <c r="K61" i="38"/>
  <c r="J61" i="38"/>
  <c r="I61" i="38"/>
  <c r="S61" i="38" s="1"/>
  <c r="H61" i="38"/>
  <c r="C61" i="38"/>
  <c r="B61" i="38"/>
  <c r="S60" i="38"/>
  <c r="R60" i="38"/>
  <c r="Q60" i="38"/>
  <c r="P60" i="38"/>
  <c r="E60" i="38"/>
  <c r="U60" i="38" s="1"/>
  <c r="S59" i="38"/>
  <c r="R59" i="38"/>
  <c r="Q59" i="38"/>
  <c r="P59" i="38"/>
  <c r="E59" i="38"/>
  <c r="S58" i="38"/>
  <c r="R58" i="38"/>
  <c r="Q58" i="38"/>
  <c r="P58" i="38"/>
  <c r="E58" i="38"/>
  <c r="U58" i="38" s="1"/>
  <c r="S57" i="38"/>
  <c r="R57" i="38"/>
  <c r="Q57" i="38"/>
  <c r="P57" i="38"/>
  <c r="E57" i="38"/>
  <c r="O55" i="38"/>
  <c r="N55" i="38"/>
  <c r="M55" i="38"/>
  <c r="L55" i="38"/>
  <c r="K55" i="38"/>
  <c r="J55" i="38"/>
  <c r="I55" i="38"/>
  <c r="H55" i="38"/>
  <c r="R55" i="38" s="1"/>
  <c r="G55" i="38"/>
  <c r="F55" i="38"/>
  <c r="C55" i="38"/>
  <c r="B55" i="38"/>
  <c r="E55" i="38" s="1"/>
  <c r="U54" i="38"/>
  <c r="S54" i="38"/>
  <c r="R54" i="38"/>
  <c r="Q54" i="38"/>
  <c r="P54" i="38"/>
  <c r="E54" i="38"/>
  <c r="T54" i="38" s="1"/>
  <c r="T53" i="38"/>
  <c r="S53" i="38"/>
  <c r="R53" i="38"/>
  <c r="Q53" i="38"/>
  <c r="P53" i="38"/>
  <c r="E53" i="38"/>
  <c r="U53" i="38" s="1"/>
  <c r="S52" i="38"/>
  <c r="R52" i="38"/>
  <c r="Q52" i="38"/>
  <c r="P52" i="38"/>
  <c r="E52" i="38"/>
  <c r="U52" i="38" s="1"/>
  <c r="S51" i="38"/>
  <c r="R51" i="38"/>
  <c r="Q51" i="38"/>
  <c r="P51" i="38"/>
  <c r="E51" i="38"/>
  <c r="U51" i="38" s="1"/>
  <c r="U50" i="38"/>
  <c r="S50" i="38"/>
  <c r="R50" i="38"/>
  <c r="Q50" i="38"/>
  <c r="P50" i="38"/>
  <c r="E50" i="38"/>
  <c r="T50" i="38" s="1"/>
  <c r="T49" i="38"/>
  <c r="S49" i="38"/>
  <c r="R49" i="38"/>
  <c r="Q49" i="38"/>
  <c r="P49" i="38"/>
  <c r="E49" i="38"/>
  <c r="U49" i="38" s="1"/>
  <c r="S48" i="38"/>
  <c r="R48" i="38"/>
  <c r="Q48" i="38"/>
  <c r="P48" i="38"/>
  <c r="E48" i="38"/>
  <c r="S47" i="38"/>
  <c r="R47" i="38"/>
  <c r="Q47" i="38"/>
  <c r="P47" i="38"/>
  <c r="E47" i="38"/>
  <c r="U47" i="38" s="1"/>
  <c r="S46" i="38"/>
  <c r="R46" i="38"/>
  <c r="Q46" i="38"/>
  <c r="P46" i="38"/>
  <c r="E46" i="38"/>
  <c r="T46" i="38" s="1"/>
  <c r="T45" i="38"/>
  <c r="S45" i="38"/>
  <c r="R45" i="38"/>
  <c r="Q45" i="38"/>
  <c r="P45" i="38"/>
  <c r="E45" i="38"/>
  <c r="U45" i="38" s="1"/>
  <c r="S44" i="38"/>
  <c r="R44" i="38"/>
  <c r="Q44" i="38"/>
  <c r="P44" i="38"/>
  <c r="E44" i="38"/>
  <c r="U44" i="38" s="1"/>
  <c r="S42" i="38"/>
  <c r="O42" i="38"/>
  <c r="N42" i="38"/>
  <c r="M42" i="38"/>
  <c r="L42" i="38"/>
  <c r="K42" i="38"/>
  <c r="J42" i="38"/>
  <c r="I42" i="38"/>
  <c r="H42" i="38"/>
  <c r="R42" i="38" s="1"/>
  <c r="G42" i="38"/>
  <c r="F42" i="38"/>
  <c r="C42" i="38"/>
  <c r="B42" i="38"/>
  <c r="E42" i="38" s="1"/>
  <c r="S41" i="38"/>
  <c r="R41" i="38"/>
  <c r="Q41" i="38"/>
  <c r="P41" i="38"/>
  <c r="E41" i="38"/>
  <c r="U41" i="38" s="1"/>
  <c r="S40" i="38"/>
  <c r="R40" i="38"/>
  <c r="Q40" i="38"/>
  <c r="P40" i="38"/>
  <c r="E40" i="38"/>
  <c r="U40" i="38" s="1"/>
  <c r="S39" i="38"/>
  <c r="R39" i="38"/>
  <c r="Q39" i="38"/>
  <c r="P39" i="38"/>
  <c r="E39" i="38"/>
  <c r="U39" i="38" s="1"/>
  <c r="U38" i="38"/>
  <c r="S38" i="38"/>
  <c r="R38" i="38"/>
  <c r="Q38" i="38"/>
  <c r="P38" i="38"/>
  <c r="E38" i="38"/>
  <c r="S37" i="38"/>
  <c r="R37" i="38"/>
  <c r="Q37" i="38"/>
  <c r="P37" i="38"/>
  <c r="E37" i="38"/>
  <c r="O35" i="38"/>
  <c r="N35" i="38"/>
  <c r="M35" i="38"/>
  <c r="L35" i="38"/>
  <c r="K35" i="38"/>
  <c r="J35" i="38"/>
  <c r="I35" i="38"/>
  <c r="S35" i="38" s="1"/>
  <c r="H35" i="38"/>
  <c r="R35" i="38" s="1"/>
  <c r="G35" i="38"/>
  <c r="F35" i="38"/>
  <c r="C35" i="38"/>
  <c r="B35" i="38"/>
  <c r="S34" i="38"/>
  <c r="R34" i="38"/>
  <c r="Q34" i="38"/>
  <c r="P34" i="38"/>
  <c r="E34" i="38"/>
  <c r="O32" i="38"/>
  <c r="N32" i="38"/>
  <c r="M32" i="38"/>
  <c r="L32" i="38"/>
  <c r="K32" i="38"/>
  <c r="J32" i="38"/>
  <c r="I32" i="38"/>
  <c r="S32" i="38" s="1"/>
  <c r="H32" i="38"/>
  <c r="R32" i="38" s="1"/>
  <c r="G32" i="38"/>
  <c r="F32" i="38"/>
  <c r="C32" i="38"/>
  <c r="B32" i="38"/>
  <c r="S31" i="38"/>
  <c r="R31" i="38"/>
  <c r="Q31" i="38"/>
  <c r="P31" i="38"/>
  <c r="E31" i="38"/>
  <c r="S30" i="38"/>
  <c r="R30" i="38"/>
  <c r="Q30" i="38"/>
  <c r="P30" i="38"/>
  <c r="E30" i="38"/>
  <c r="U30" i="38" s="1"/>
  <c r="S29" i="38"/>
  <c r="R29" i="38"/>
  <c r="Q29" i="38"/>
  <c r="P29" i="38"/>
  <c r="E29" i="38"/>
  <c r="T29" i="38" s="1"/>
  <c r="S28" i="38"/>
  <c r="R28" i="38"/>
  <c r="Q28" i="38"/>
  <c r="P28" i="38"/>
  <c r="E28" i="38"/>
  <c r="U28" i="38" s="1"/>
  <c r="O26" i="38"/>
  <c r="N26" i="38"/>
  <c r="M26" i="38"/>
  <c r="L26" i="38"/>
  <c r="K26" i="38"/>
  <c r="J26" i="38"/>
  <c r="I26" i="38"/>
  <c r="S26" i="38" s="1"/>
  <c r="H26" i="38"/>
  <c r="G26" i="38"/>
  <c r="F26" i="38"/>
  <c r="C26" i="38"/>
  <c r="B26" i="38"/>
  <c r="E26" i="38" s="1"/>
  <c r="S25" i="38"/>
  <c r="R25" i="38"/>
  <c r="Q25" i="38"/>
  <c r="P25" i="38"/>
  <c r="E25" i="38"/>
  <c r="U25" i="38" s="1"/>
  <c r="S24" i="38"/>
  <c r="R24" i="38"/>
  <c r="Q24" i="38"/>
  <c r="P24" i="38"/>
  <c r="E24" i="38"/>
  <c r="U24" i="38" s="1"/>
  <c r="S23" i="38"/>
  <c r="R23" i="38"/>
  <c r="Q23" i="38"/>
  <c r="P23" i="38"/>
  <c r="E23" i="38"/>
  <c r="U23" i="38" s="1"/>
  <c r="S22" i="38"/>
  <c r="R22" i="38"/>
  <c r="Q22" i="38"/>
  <c r="P22" i="38"/>
  <c r="E22" i="38"/>
  <c r="U21" i="38"/>
  <c r="T21" i="38"/>
  <c r="S21" i="38"/>
  <c r="R21" i="38"/>
  <c r="Q21" i="38"/>
  <c r="P21" i="38"/>
  <c r="E21" i="38"/>
  <c r="S20" i="38"/>
  <c r="R20" i="38"/>
  <c r="Q20" i="38"/>
  <c r="P20" i="38"/>
  <c r="E20" i="38"/>
  <c r="S19" i="38"/>
  <c r="R19" i="38"/>
  <c r="Q19" i="38"/>
  <c r="P19" i="38"/>
  <c r="E19" i="38"/>
  <c r="U19" i="38" s="1"/>
  <c r="O17" i="38"/>
  <c r="N17" i="38"/>
  <c r="M17" i="38"/>
  <c r="L17" i="38"/>
  <c r="K17" i="38"/>
  <c r="J17" i="38"/>
  <c r="I17" i="38"/>
  <c r="S17" i="38" s="1"/>
  <c r="H17" i="38"/>
  <c r="R17" i="38" s="1"/>
  <c r="G17" i="38"/>
  <c r="F17" i="38"/>
  <c r="C17" i="38"/>
  <c r="B17" i="38"/>
  <c r="E17" i="38" s="1"/>
  <c r="S16" i="38"/>
  <c r="R16" i="38"/>
  <c r="Q16" i="38"/>
  <c r="P16" i="38"/>
  <c r="E16" i="38"/>
  <c r="U16" i="38" s="1"/>
  <c r="S15" i="38"/>
  <c r="R15" i="38"/>
  <c r="Q15" i="38"/>
  <c r="P15" i="38"/>
  <c r="E15" i="38"/>
  <c r="S14" i="38"/>
  <c r="R14" i="38"/>
  <c r="Q14" i="38"/>
  <c r="P14" i="38"/>
  <c r="E14" i="38"/>
  <c r="U13" i="38"/>
  <c r="S13" i="38"/>
  <c r="R13" i="38"/>
  <c r="Q13" i="38"/>
  <c r="P13" i="38"/>
  <c r="E13" i="38"/>
  <c r="T13" i="38" s="1"/>
  <c r="S12" i="38"/>
  <c r="R12" i="38"/>
  <c r="Q12" i="38"/>
  <c r="P12" i="38"/>
  <c r="E12" i="38"/>
  <c r="U12" i="38" s="1"/>
  <c r="S11" i="38"/>
  <c r="R11" i="38"/>
  <c r="Q11" i="38"/>
  <c r="P11" i="38"/>
  <c r="E11" i="38"/>
  <c r="S10" i="38"/>
  <c r="R10" i="38"/>
  <c r="Q10" i="38"/>
  <c r="P10" i="38"/>
  <c r="E10" i="38"/>
  <c r="U10" i="38" s="1"/>
  <c r="S9" i="38"/>
  <c r="R9" i="38"/>
  <c r="Q9" i="38"/>
  <c r="P9" i="38"/>
  <c r="E9" i="38"/>
  <c r="S96" i="37"/>
  <c r="R96" i="37"/>
  <c r="Q96" i="37"/>
  <c r="P96" i="37"/>
  <c r="E96" i="37"/>
  <c r="U96" i="37" s="1"/>
  <c r="S95" i="37"/>
  <c r="R95" i="37"/>
  <c r="Q95" i="37"/>
  <c r="P95" i="37"/>
  <c r="E95" i="37"/>
  <c r="T94" i="37"/>
  <c r="S94" i="37"/>
  <c r="R94" i="37"/>
  <c r="Q94" i="37"/>
  <c r="P94" i="37"/>
  <c r="E94" i="37"/>
  <c r="U94" i="37" s="1"/>
  <c r="U93" i="37"/>
  <c r="S93" i="37"/>
  <c r="R93" i="37"/>
  <c r="Q93" i="37"/>
  <c r="P93" i="37"/>
  <c r="E93" i="37"/>
  <c r="T93" i="37" s="1"/>
  <c r="S92" i="37"/>
  <c r="R92" i="37"/>
  <c r="Q92" i="37"/>
  <c r="P92" i="37"/>
  <c r="E92" i="37"/>
  <c r="U92" i="37" s="1"/>
  <c r="S91" i="37"/>
  <c r="R91" i="37"/>
  <c r="Q91" i="37"/>
  <c r="P91" i="37"/>
  <c r="E91" i="37"/>
  <c r="T91" i="37" s="1"/>
  <c r="U90" i="37"/>
  <c r="T90" i="37"/>
  <c r="S90" i="37"/>
  <c r="R90" i="37"/>
  <c r="Q90" i="37"/>
  <c r="P90" i="37"/>
  <c r="E90" i="37"/>
  <c r="S89" i="37"/>
  <c r="R89" i="37"/>
  <c r="Q89" i="37"/>
  <c r="P89" i="37"/>
  <c r="E89" i="37"/>
  <c r="S88" i="37"/>
  <c r="R88" i="37"/>
  <c r="Q88" i="37"/>
  <c r="P88" i="37"/>
  <c r="E88" i="37"/>
  <c r="O75" i="37"/>
  <c r="N75" i="37"/>
  <c r="M75" i="37"/>
  <c r="L75" i="37"/>
  <c r="K75" i="37"/>
  <c r="J75" i="37"/>
  <c r="I75" i="37"/>
  <c r="S75" i="37" s="1"/>
  <c r="H75" i="37"/>
  <c r="R75" i="37" s="1"/>
  <c r="G75" i="37"/>
  <c r="F75" i="37"/>
  <c r="C75" i="37"/>
  <c r="B75" i="37"/>
  <c r="O74" i="37"/>
  <c r="N74" i="37"/>
  <c r="M74" i="37"/>
  <c r="L74" i="37"/>
  <c r="K74" i="37"/>
  <c r="J74" i="37"/>
  <c r="I74" i="37"/>
  <c r="S74" i="37" s="1"/>
  <c r="H74" i="37"/>
  <c r="R74" i="37" s="1"/>
  <c r="G74" i="37"/>
  <c r="F74" i="37"/>
  <c r="C74" i="37"/>
  <c r="B74" i="37"/>
  <c r="O73" i="37"/>
  <c r="N73" i="37"/>
  <c r="M73" i="37"/>
  <c r="L73" i="37"/>
  <c r="K73" i="37"/>
  <c r="J73" i="37"/>
  <c r="I73" i="37"/>
  <c r="S73" i="37" s="1"/>
  <c r="H73" i="37"/>
  <c r="R73" i="37" s="1"/>
  <c r="G73" i="37"/>
  <c r="F73" i="37"/>
  <c r="C73" i="37"/>
  <c r="B73" i="37"/>
  <c r="U72" i="37"/>
  <c r="S72" i="37"/>
  <c r="R72" i="37"/>
  <c r="Q72" i="37"/>
  <c r="P72" i="37"/>
  <c r="E72" i="37"/>
  <c r="T72" i="37" s="1"/>
  <c r="S71" i="37"/>
  <c r="R71" i="37"/>
  <c r="Q71" i="37"/>
  <c r="P71" i="37"/>
  <c r="E71" i="37"/>
  <c r="O69" i="37"/>
  <c r="N69" i="37"/>
  <c r="M69" i="37"/>
  <c r="L69" i="37"/>
  <c r="K69" i="37"/>
  <c r="J69" i="37"/>
  <c r="I69" i="37"/>
  <c r="S69" i="37" s="1"/>
  <c r="H69" i="37"/>
  <c r="R69" i="37" s="1"/>
  <c r="G69" i="37"/>
  <c r="F69" i="37"/>
  <c r="C69" i="37"/>
  <c r="B69" i="37"/>
  <c r="O68" i="37"/>
  <c r="N68" i="37"/>
  <c r="M68" i="37"/>
  <c r="L68" i="37"/>
  <c r="K68" i="37"/>
  <c r="J68" i="37"/>
  <c r="I68" i="37"/>
  <c r="S68" i="37" s="1"/>
  <c r="H68" i="37"/>
  <c r="R68" i="37" s="1"/>
  <c r="G68" i="37"/>
  <c r="F68" i="37"/>
  <c r="C68" i="37"/>
  <c r="B68" i="37"/>
  <c r="E68" i="37" s="1"/>
  <c r="U67" i="37"/>
  <c r="T67" i="37"/>
  <c r="S67" i="37"/>
  <c r="R67" i="37"/>
  <c r="Q67" i="37"/>
  <c r="P67" i="37"/>
  <c r="E67" i="37"/>
  <c r="S66" i="37"/>
  <c r="R66" i="37"/>
  <c r="Q66" i="37"/>
  <c r="P66" i="37"/>
  <c r="E66" i="37"/>
  <c r="S65" i="37"/>
  <c r="R65" i="37"/>
  <c r="Q65" i="37"/>
  <c r="P65" i="37"/>
  <c r="E65" i="37"/>
  <c r="U65" i="37" s="1"/>
  <c r="S64" i="37"/>
  <c r="R64" i="37"/>
  <c r="Q64" i="37"/>
  <c r="P64" i="37"/>
  <c r="E64" i="37"/>
  <c r="T64" i="37" s="1"/>
  <c r="T63" i="37"/>
  <c r="S63" i="37"/>
  <c r="R63" i="37"/>
  <c r="Q63" i="37"/>
  <c r="P63" i="37"/>
  <c r="E63" i="37"/>
  <c r="U63" i="37" s="1"/>
  <c r="O61" i="37"/>
  <c r="N61" i="37"/>
  <c r="M61" i="37"/>
  <c r="L61" i="37"/>
  <c r="K61" i="37"/>
  <c r="J61" i="37"/>
  <c r="I61" i="37"/>
  <c r="S61" i="37" s="1"/>
  <c r="H61" i="37"/>
  <c r="C61" i="37"/>
  <c r="B61" i="37"/>
  <c r="S60" i="37"/>
  <c r="R60" i="37"/>
  <c r="Q60" i="37"/>
  <c r="P60" i="37"/>
  <c r="E60" i="37"/>
  <c r="T60" i="37" s="1"/>
  <c r="T59" i="37"/>
  <c r="S59" i="37"/>
  <c r="R59" i="37"/>
  <c r="Q59" i="37"/>
  <c r="P59" i="37"/>
  <c r="E59" i="37"/>
  <c r="U59" i="37" s="1"/>
  <c r="U58" i="37"/>
  <c r="S58" i="37"/>
  <c r="R58" i="37"/>
  <c r="Q58" i="37"/>
  <c r="P58" i="37"/>
  <c r="E58" i="37"/>
  <c r="T58" i="37" s="1"/>
  <c r="S57" i="37"/>
  <c r="R57" i="37"/>
  <c r="Q57" i="37"/>
  <c r="P57" i="37"/>
  <c r="E57" i="37"/>
  <c r="O55" i="37"/>
  <c r="N55" i="37"/>
  <c r="M55" i="37"/>
  <c r="L55" i="37"/>
  <c r="K55" i="37"/>
  <c r="J55" i="37"/>
  <c r="I55" i="37"/>
  <c r="S55" i="37" s="1"/>
  <c r="H55" i="37"/>
  <c r="R55" i="37" s="1"/>
  <c r="G55" i="37"/>
  <c r="F55" i="37"/>
  <c r="C55" i="37"/>
  <c r="B55" i="37"/>
  <c r="S54" i="37"/>
  <c r="R54" i="37"/>
  <c r="Q54" i="37"/>
  <c r="P54" i="37"/>
  <c r="E54" i="37"/>
  <c r="S53" i="37"/>
  <c r="R53" i="37"/>
  <c r="Q53" i="37"/>
  <c r="P53" i="37"/>
  <c r="E53" i="37"/>
  <c r="U53" i="37" s="1"/>
  <c r="S52" i="37"/>
  <c r="R52" i="37"/>
  <c r="Q52" i="37"/>
  <c r="P52" i="37"/>
  <c r="E52" i="37"/>
  <c r="T52" i="37" s="1"/>
  <c r="T51" i="37"/>
  <c r="S51" i="37"/>
  <c r="R51" i="37"/>
  <c r="Q51" i="37"/>
  <c r="P51" i="37"/>
  <c r="E51" i="37"/>
  <c r="U51" i="37" s="1"/>
  <c r="T50" i="37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S48" i="37"/>
  <c r="R48" i="37"/>
  <c r="Q48" i="37"/>
  <c r="P48" i="37"/>
  <c r="E48" i="37"/>
  <c r="U48" i="37" s="1"/>
  <c r="U47" i="37"/>
  <c r="S47" i="37"/>
  <c r="R47" i="37"/>
  <c r="Q47" i="37"/>
  <c r="P47" i="37"/>
  <c r="E47" i="37"/>
  <c r="T47" i="37" s="1"/>
  <c r="S46" i="37"/>
  <c r="R46" i="37"/>
  <c r="Q46" i="37"/>
  <c r="P46" i="37"/>
  <c r="E46" i="37"/>
  <c r="S45" i="37"/>
  <c r="R45" i="37"/>
  <c r="Q45" i="37"/>
  <c r="P45" i="37"/>
  <c r="E45" i="37"/>
  <c r="S44" i="37"/>
  <c r="R44" i="37"/>
  <c r="Q44" i="37"/>
  <c r="P44" i="37"/>
  <c r="E44" i="37"/>
  <c r="T44" i="37" s="1"/>
  <c r="O42" i="37"/>
  <c r="N42" i="37"/>
  <c r="M42" i="37"/>
  <c r="L42" i="37"/>
  <c r="K42" i="37"/>
  <c r="J42" i="37"/>
  <c r="I42" i="37"/>
  <c r="H42" i="37"/>
  <c r="G42" i="37"/>
  <c r="F42" i="37"/>
  <c r="C42" i="37"/>
  <c r="B42" i="37"/>
  <c r="E42" i="37" s="1"/>
  <c r="S41" i="37"/>
  <c r="R41" i="37"/>
  <c r="Q41" i="37"/>
  <c r="P41" i="37"/>
  <c r="E41" i="37"/>
  <c r="S40" i="37"/>
  <c r="R40" i="37"/>
  <c r="Q40" i="37"/>
  <c r="P40" i="37"/>
  <c r="E40" i="37"/>
  <c r="U40" i="37" s="1"/>
  <c r="U39" i="37"/>
  <c r="T39" i="37"/>
  <c r="S39" i="37"/>
  <c r="R39" i="37"/>
  <c r="Q39" i="37"/>
  <c r="P39" i="37"/>
  <c r="E39" i="37"/>
  <c r="S38" i="37"/>
  <c r="R38" i="37"/>
  <c r="Q38" i="37"/>
  <c r="P38" i="37"/>
  <c r="E38" i="37"/>
  <c r="T37" i="37"/>
  <c r="S37" i="37"/>
  <c r="R37" i="37"/>
  <c r="Q37" i="37"/>
  <c r="U37" i="37" s="1"/>
  <c r="P37" i="37"/>
  <c r="E37" i="37"/>
  <c r="O35" i="37"/>
  <c r="N35" i="37"/>
  <c r="M35" i="37"/>
  <c r="L35" i="37"/>
  <c r="K35" i="37"/>
  <c r="J35" i="37"/>
  <c r="I35" i="37"/>
  <c r="S35" i="37" s="1"/>
  <c r="H35" i="37"/>
  <c r="R35" i="37" s="1"/>
  <c r="G35" i="37"/>
  <c r="F35" i="37"/>
  <c r="C35" i="37"/>
  <c r="B35" i="37"/>
  <c r="S34" i="37"/>
  <c r="R34" i="37"/>
  <c r="Q34" i="37"/>
  <c r="U34" i="37" s="1"/>
  <c r="P34" i="37"/>
  <c r="E34" i="37"/>
  <c r="T34" i="37" s="1"/>
  <c r="O32" i="37"/>
  <c r="N32" i="37"/>
  <c r="M32" i="37"/>
  <c r="L32" i="37"/>
  <c r="K32" i="37"/>
  <c r="J32" i="37"/>
  <c r="I32" i="37"/>
  <c r="S32" i="37" s="1"/>
  <c r="H32" i="37"/>
  <c r="R32" i="37" s="1"/>
  <c r="G32" i="37"/>
  <c r="F32" i="37"/>
  <c r="C32" i="37"/>
  <c r="B32" i="37"/>
  <c r="U31" i="37"/>
  <c r="T31" i="37"/>
  <c r="S31" i="37"/>
  <c r="R31" i="37"/>
  <c r="Q31" i="37"/>
  <c r="P31" i="37"/>
  <c r="E31" i="37"/>
  <c r="T30" i="37"/>
  <c r="S30" i="37"/>
  <c r="R30" i="37"/>
  <c r="Q30" i="37"/>
  <c r="P30" i="37"/>
  <c r="E30" i="37"/>
  <c r="U30" i="37" s="1"/>
  <c r="S29" i="37"/>
  <c r="R29" i="37"/>
  <c r="Q29" i="37"/>
  <c r="P29" i="37"/>
  <c r="E29" i="37"/>
  <c r="S28" i="37"/>
  <c r="R28" i="37"/>
  <c r="Q28" i="37"/>
  <c r="P28" i="37"/>
  <c r="E28" i="37"/>
  <c r="U28" i="37" s="1"/>
  <c r="O26" i="37"/>
  <c r="N26" i="37"/>
  <c r="M26" i="37"/>
  <c r="L26" i="37"/>
  <c r="K26" i="37"/>
  <c r="J26" i="37"/>
  <c r="I26" i="37"/>
  <c r="S26" i="37" s="1"/>
  <c r="H26" i="37"/>
  <c r="R26" i="37" s="1"/>
  <c r="G26" i="37"/>
  <c r="F26" i="37"/>
  <c r="C26" i="37"/>
  <c r="B26" i="37"/>
  <c r="S25" i="37"/>
  <c r="R25" i="37"/>
  <c r="Q25" i="37"/>
  <c r="P25" i="37"/>
  <c r="E25" i="37"/>
  <c r="U25" i="37" s="1"/>
  <c r="U24" i="37"/>
  <c r="S24" i="37"/>
  <c r="R24" i="37"/>
  <c r="Q24" i="37"/>
  <c r="P24" i="37"/>
  <c r="E24" i="37"/>
  <c r="T24" i="37" s="1"/>
  <c r="S23" i="37"/>
  <c r="R23" i="37"/>
  <c r="Q23" i="37"/>
  <c r="P23" i="37"/>
  <c r="E23" i="37"/>
  <c r="T22" i="37"/>
  <c r="S22" i="37"/>
  <c r="R22" i="37"/>
  <c r="Q22" i="37"/>
  <c r="P22" i="37"/>
  <c r="E22" i="37"/>
  <c r="U22" i="37" s="1"/>
  <c r="U21" i="37"/>
  <c r="S21" i="37"/>
  <c r="R21" i="37"/>
  <c r="Q21" i="37"/>
  <c r="P21" i="37"/>
  <c r="E21" i="37"/>
  <c r="T21" i="37" s="1"/>
  <c r="U20" i="37"/>
  <c r="T20" i="37"/>
  <c r="S20" i="37"/>
  <c r="R20" i="37"/>
  <c r="Q20" i="37"/>
  <c r="P20" i="37"/>
  <c r="E20" i="37"/>
  <c r="S19" i="37"/>
  <c r="R19" i="37"/>
  <c r="Q19" i="37"/>
  <c r="P19" i="37"/>
  <c r="E19" i="37"/>
  <c r="O17" i="37"/>
  <c r="N17" i="37"/>
  <c r="M17" i="37"/>
  <c r="L17" i="37"/>
  <c r="K17" i="37"/>
  <c r="J17" i="37"/>
  <c r="I17" i="37"/>
  <c r="S17" i="37" s="1"/>
  <c r="H17" i="37"/>
  <c r="R17" i="37" s="1"/>
  <c r="G17" i="37"/>
  <c r="F17" i="37"/>
  <c r="E17" i="37"/>
  <c r="C17" i="37"/>
  <c r="B17" i="37"/>
  <c r="S16" i="37"/>
  <c r="R16" i="37"/>
  <c r="Q16" i="37"/>
  <c r="P16" i="37"/>
  <c r="E16" i="37"/>
  <c r="S15" i="37"/>
  <c r="R15" i="37"/>
  <c r="Q15" i="37"/>
  <c r="P15" i="37"/>
  <c r="E15" i="37"/>
  <c r="S14" i="37"/>
  <c r="R14" i="37"/>
  <c r="Q14" i="37"/>
  <c r="P14" i="37"/>
  <c r="E14" i="37"/>
  <c r="U14" i="37" s="1"/>
  <c r="U13" i="37"/>
  <c r="S13" i="37"/>
  <c r="R13" i="37"/>
  <c r="Q13" i="37"/>
  <c r="P13" i="37"/>
  <c r="E13" i="37"/>
  <c r="T13" i="37" s="1"/>
  <c r="S12" i="37"/>
  <c r="R12" i="37"/>
  <c r="Q12" i="37"/>
  <c r="P12" i="37"/>
  <c r="E12" i="37"/>
  <c r="T11" i="37"/>
  <c r="S11" i="37"/>
  <c r="R11" i="37"/>
  <c r="Q11" i="37"/>
  <c r="P11" i="37"/>
  <c r="E11" i="37"/>
  <c r="U11" i="37" s="1"/>
  <c r="S10" i="37"/>
  <c r="R10" i="37"/>
  <c r="Q10" i="37"/>
  <c r="U10" i="37" s="1"/>
  <c r="P10" i="37"/>
  <c r="E10" i="37"/>
  <c r="S9" i="37"/>
  <c r="R9" i="37"/>
  <c r="Q9" i="37"/>
  <c r="P9" i="37"/>
  <c r="E9" i="37"/>
  <c r="U9" i="37" s="1"/>
  <c r="S96" i="36"/>
  <c r="R96" i="36"/>
  <c r="Q96" i="36"/>
  <c r="P96" i="36"/>
  <c r="E96" i="36"/>
  <c r="S95" i="36"/>
  <c r="R95" i="36"/>
  <c r="Q95" i="36"/>
  <c r="P95" i="36"/>
  <c r="E95" i="36"/>
  <c r="S94" i="36"/>
  <c r="R94" i="36"/>
  <c r="Q94" i="36"/>
  <c r="P94" i="36"/>
  <c r="E94" i="36"/>
  <c r="U94" i="36" s="1"/>
  <c r="S93" i="36"/>
  <c r="R93" i="36"/>
  <c r="Q93" i="36"/>
  <c r="P93" i="36"/>
  <c r="E93" i="36"/>
  <c r="S92" i="36"/>
  <c r="R92" i="36"/>
  <c r="Q92" i="36"/>
  <c r="P92" i="36"/>
  <c r="E92" i="36"/>
  <c r="S91" i="36"/>
  <c r="R91" i="36"/>
  <c r="Q91" i="36"/>
  <c r="P91" i="36"/>
  <c r="E91" i="36"/>
  <c r="T91" i="36" s="1"/>
  <c r="U90" i="36"/>
  <c r="S90" i="36"/>
  <c r="R90" i="36"/>
  <c r="Q90" i="36"/>
  <c r="P90" i="36"/>
  <c r="E90" i="36"/>
  <c r="T90" i="36" s="1"/>
  <c r="U89" i="36"/>
  <c r="S89" i="36"/>
  <c r="R89" i="36"/>
  <c r="Q89" i="36"/>
  <c r="P89" i="36"/>
  <c r="E89" i="36"/>
  <c r="T89" i="36" s="1"/>
  <c r="U88" i="36"/>
  <c r="T88" i="36"/>
  <c r="S88" i="36"/>
  <c r="R88" i="36"/>
  <c r="Q88" i="36"/>
  <c r="P88" i="36"/>
  <c r="E88" i="36"/>
  <c r="O75" i="36"/>
  <c r="N75" i="36"/>
  <c r="M75" i="36"/>
  <c r="L75" i="36"/>
  <c r="K75" i="36"/>
  <c r="J75" i="36"/>
  <c r="I75" i="36"/>
  <c r="S75" i="36" s="1"/>
  <c r="H75" i="36"/>
  <c r="R75" i="36" s="1"/>
  <c r="G75" i="36"/>
  <c r="F75" i="36"/>
  <c r="C75" i="36"/>
  <c r="B75" i="36"/>
  <c r="O74" i="36"/>
  <c r="N74" i="36"/>
  <c r="M74" i="36"/>
  <c r="L74" i="36"/>
  <c r="K74" i="36"/>
  <c r="J74" i="36"/>
  <c r="I74" i="36"/>
  <c r="S74" i="36" s="1"/>
  <c r="H74" i="36"/>
  <c r="R74" i="36" s="1"/>
  <c r="G74" i="36"/>
  <c r="F74" i="36"/>
  <c r="C74" i="36"/>
  <c r="B74" i="36"/>
  <c r="E74" i="36" s="1"/>
  <c r="R73" i="36"/>
  <c r="O73" i="36"/>
  <c r="N73" i="36"/>
  <c r="M73" i="36"/>
  <c r="L73" i="36"/>
  <c r="K73" i="36"/>
  <c r="J73" i="36"/>
  <c r="I73" i="36"/>
  <c r="S73" i="36" s="1"/>
  <c r="H73" i="36"/>
  <c r="P73" i="36" s="1"/>
  <c r="G73" i="36"/>
  <c r="F73" i="36"/>
  <c r="C73" i="36"/>
  <c r="B73" i="36"/>
  <c r="E73" i="36" s="1"/>
  <c r="U72" i="36"/>
  <c r="S72" i="36"/>
  <c r="R72" i="36"/>
  <c r="Q72" i="36"/>
  <c r="P72" i="36"/>
  <c r="E72" i="36"/>
  <c r="T72" i="36" s="1"/>
  <c r="S71" i="36"/>
  <c r="R71" i="36"/>
  <c r="Q71" i="36"/>
  <c r="U71" i="36" s="1"/>
  <c r="P71" i="36"/>
  <c r="E71" i="36"/>
  <c r="O69" i="36"/>
  <c r="N69" i="36"/>
  <c r="M69" i="36"/>
  <c r="L69" i="36"/>
  <c r="K69" i="36"/>
  <c r="J69" i="36"/>
  <c r="I69" i="36"/>
  <c r="S69" i="36" s="1"/>
  <c r="H69" i="36"/>
  <c r="R69" i="36" s="1"/>
  <c r="G69" i="36"/>
  <c r="F69" i="36"/>
  <c r="C69" i="36"/>
  <c r="B69" i="36"/>
  <c r="O68" i="36"/>
  <c r="N68" i="36"/>
  <c r="M68" i="36"/>
  <c r="L68" i="36"/>
  <c r="K68" i="36"/>
  <c r="J68" i="36"/>
  <c r="I68" i="36"/>
  <c r="S68" i="36" s="1"/>
  <c r="H68" i="36"/>
  <c r="G68" i="36"/>
  <c r="F68" i="36"/>
  <c r="C68" i="36"/>
  <c r="B68" i="36"/>
  <c r="E68" i="36" s="1"/>
  <c r="S67" i="36"/>
  <c r="R67" i="36"/>
  <c r="Q67" i="36"/>
  <c r="P67" i="36"/>
  <c r="E67" i="36"/>
  <c r="S66" i="36"/>
  <c r="R66" i="36"/>
  <c r="Q66" i="36"/>
  <c r="P66" i="36"/>
  <c r="E66" i="36"/>
  <c r="U65" i="36"/>
  <c r="S65" i="36"/>
  <c r="R65" i="36"/>
  <c r="Q65" i="36"/>
  <c r="P65" i="36"/>
  <c r="E65" i="36"/>
  <c r="T65" i="36" s="1"/>
  <c r="S64" i="36"/>
  <c r="R64" i="36"/>
  <c r="Q64" i="36"/>
  <c r="P64" i="36"/>
  <c r="E64" i="36"/>
  <c r="S63" i="36"/>
  <c r="R63" i="36"/>
  <c r="Q63" i="36"/>
  <c r="P63" i="36"/>
  <c r="E63" i="36"/>
  <c r="S61" i="36"/>
  <c r="O61" i="36"/>
  <c r="N61" i="36"/>
  <c r="M61" i="36"/>
  <c r="L61" i="36"/>
  <c r="K61" i="36"/>
  <c r="J61" i="36"/>
  <c r="I61" i="36"/>
  <c r="H61" i="36"/>
  <c r="R61" i="36" s="1"/>
  <c r="C61" i="36"/>
  <c r="B61" i="36"/>
  <c r="T60" i="36"/>
  <c r="S60" i="36"/>
  <c r="R60" i="36"/>
  <c r="Q60" i="36"/>
  <c r="P60" i="36"/>
  <c r="E60" i="36"/>
  <c r="U60" i="36" s="1"/>
  <c r="U59" i="36"/>
  <c r="S59" i="36"/>
  <c r="R59" i="36"/>
  <c r="Q59" i="36"/>
  <c r="P59" i="36"/>
  <c r="E59" i="36"/>
  <c r="T59" i="36" s="1"/>
  <c r="S58" i="36"/>
  <c r="R58" i="36"/>
  <c r="Q58" i="36"/>
  <c r="P58" i="36"/>
  <c r="E58" i="36"/>
  <c r="T58" i="36" s="1"/>
  <c r="S57" i="36"/>
  <c r="R57" i="36"/>
  <c r="Q57" i="36"/>
  <c r="P57" i="36"/>
  <c r="E57" i="36"/>
  <c r="U57" i="36" s="1"/>
  <c r="O55" i="36"/>
  <c r="N55" i="36"/>
  <c r="M55" i="36"/>
  <c r="L55" i="36"/>
  <c r="K55" i="36"/>
  <c r="J55" i="36"/>
  <c r="I55" i="36"/>
  <c r="S55" i="36" s="1"/>
  <c r="H55" i="36"/>
  <c r="R55" i="36" s="1"/>
  <c r="G55" i="36"/>
  <c r="F55" i="36"/>
  <c r="C55" i="36"/>
  <c r="B55" i="36"/>
  <c r="U54" i="36"/>
  <c r="T54" i="36"/>
  <c r="S54" i="36"/>
  <c r="R54" i="36"/>
  <c r="Q54" i="36"/>
  <c r="P54" i="36"/>
  <c r="E54" i="36"/>
  <c r="U53" i="36"/>
  <c r="T53" i="36"/>
  <c r="S53" i="36"/>
  <c r="R53" i="36"/>
  <c r="Q53" i="36"/>
  <c r="P53" i="36"/>
  <c r="E53" i="36"/>
  <c r="S52" i="36"/>
  <c r="R52" i="36"/>
  <c r="Q52" i="36"/>
  <c r="P52" i="36"/>
  <c r="E52" i="36"/>
  <c r="S51" i="36"/>
  <c r="R51" i="36"/>
  <c r="Q51" i="36"/>
  <c r="P51" i="36"/>
  <c r="E51" i="36"/>
  <c r="U51" i="36" s="1"/>
  <c r="S50" i="36"/>
  <c r="R50" i="36"/>
  <c r="Q50" i="36"/>
  <c r="P50" i="36"/>
  <c r="E50" i="36"/>
  <c r="T50" i="36" s="1"/>
  <c r="S49" i="36"/>
  <c r="R49" i="36"/>
  <c r="Q49" i="36"/>
  <c r="P49" i="36"/>
  <c r="E49" i="36"/>
  <c r="U49" i="36" s="1"/>
  <c r="S48" i="36"/>
  <c r="R48" i="36"/>
  <c r="Q48" i="36"/>
  <c r="P48" i="36"/>
  <c r="E48" i="36"/>
  <c r="U47" i="36"/>
  <c r="S47" i="36"/>
  <c r="R47" i="36"/>
  <c r="Q47" i="36"/>
  <c r="P47" i="36"/>
  <c r="E47" i="36"/>
  <c r="T47" i="36" s="1"/>
  <c r="S46" i="36"/>
  <c r="R46" i="36"/>
  <c r="Q46" i="36"/>
  <c r="P46" i="36"/>
  <c r="E46" i="36"/>
  <c r="U46" i="36" s="1"/>
  <c r="S45" i="36"/>
  <c r="R45" i="36"/>
  <c r="Q45" i="36"/>
  <c r="P45" i="36"/>
  <c r="E45" i="36"/>
  <c r="U45" i="36" s="1"/>
  <c r="S44" i="36"/>
  <c r="R44" i="36"/>
  <c r="Q44" i="36"/>
  <c r="P44" i="36"/>
  <c r="E44" i="36"/>
  <c r="O42" i="36"/>
  <c r="N42" i="36"/>
  <c r="M42" i="36"/>
  <c r="L42" i="36"/>
  <c r="K42" i="36"/>
  <c r="J42" i="36"/>
  <c r="I42" i="36"/>
  <c r="S42" i="36" s="1"/>
  <c r="H42" i="36"/>
  <c r="R42" i="36" s="1"/>
  <c r="G42" i="36"/>
  <c r="F42" i="36"/>
  <c r="C42" i="36"/>
  <c r="B42" i="36"/>
  <c r="S41" i="36"/>
  <c r="R41" i="36"/>
  <c r="Q41" i="36"/>
  <c r="P41" i="36"/>
  <c r="E41" i="36"/>
  <c r="S40" i="36"/>
  <c r="R40" i="36"/>
  <c r="Q40" i="36"/>
  <c r="P40" i="36"/>
  <c r="E40" i="36"/>
  <c r="U40" i="36" s="1"/>
  <c r="U39" i="36"/>
  <c r="S39" i="36"/>
  <c r="R39" i="36"/>
  <c r="Q39" i="36"/>
  <c r="P39" i="36"/>
  <c r="E39" i="36"/>
  <c r="T39" i="36" s="1"/>
  <c r="T38" i="36"/>
  <c r="S38" i="36"/>
  <c r="R38" i="36"/>
  <c r="Q38" i="36"/>
  <c r="P38" i="36"/>
  <c r="E38" i="36"/>
  <c r="S37" i="36"/>
  <c r="R37" i="36"/>
  <c r="Q37" i="36"/>
  <c r="P37" i="36"/>
  <c r="E37" i="36"/>
  <c r="U37" i="36" s="1"/>
  <c r="S35" i="36"/>
  <c r="O35" i="36"/>
  <c r="N35" i="36"/>
  <c r="M35" i="36"/>
  <c r="L35" i="36"/>
  <c r="K35" i="36"/>
  <c r="J35" i="36"/>
  <c r="I35" i="36"/>
  <c r="H35" i="36"/>
  <c r="R35" i="36" s="1"/>
  <c r="G35" i="36"/>
  <c r="F35" i="36"/>
  <c r="C35" i="36"/>
  <c r="B35" i="36"/>
  <c r="U34" i="36"/>
  <c r="S34" i="36"/>
  <c r="R34" i="36"/>
  <c r="Q34" i="36"/>
  <c r="P34" i="36"/>
  <c r="E34" i="36"/>
  <c r="S32" i="36"/>
  <c r="O32" i="36"/>
  <c r="N32" i="36"/>
  <c r="M32" i="36"/>
  <c r="L32" i="36"/>
  <c r="K32" i="36"/>
  <c r="J32" i="36"/>
  <c r="I32" i="36"/>
  <c r="H32" i="36"/>
  <c r="R32" i="36" s="1"/>
  <c r="G32" i="36"/>
  <c r="F32" i="36"/>
  <c r="C32" i="36"/>
  <c r="B32" i="36"/>
  <c r="U31" i="36"/>
  <c r="T31" i="36"/>
  <c r="S31" i="36"/>
  <c r="R31" i="36"/>
  <c r="Q31" i="36"/>
  <c r="P31" i="36"/>
  <c r="E31" i="36"/>
  <c r="S30" i="36"/>
  <c r="R30" i="36"/>
  <c r="Q30" i="36"/>
  <c r="P30" i="36"/>
  <c r="E30" i="36"/>
  <c r="S29" i="36"/>
  <c r="R29" i="36"/>
  <c r="Q29" i="36"/>
  <c r="P29" i="36"/>
  <c r="E29" i="36"/>
  <c r="S28" i="36"/>
  <c r="R28" i="36"/>
  <c r="Q28" i="36"/>
  <c r="P28" i="36"/>
  <c r="E28" i="36"/>
  <c r="T28" i="36" s="1"/>
  <c r="O26" i="36"/>
  <c r="N26" i="36"/>
  <c r="M26" i="36"/>
  <c r="L26" i="36"/>
  <c r="K26" i="36"/>
  <c r="J26" i="36"/>
  <c r="I26" i="36"/>
  <c r="S26" i="36" s="1"/>
  <c r="H26" i="36"/>
  <c r="R26" i="36" s="1"/>
  <c r="G26" i="36"/>
  <c r="F26" i="36"/>
  <c r="C26" i="36"/>
  <c r="B26" i="36"/>
  <c r="T25" i="36"/>
  <c r="S25" i="36"/>
  <c r="R25" i="36"/>
  <c r="Q25" i="36"/>
  <c r="P25" i="36"/>
  <c r="E25" i="36"/>
  <c r="U25" i="36" s="1"/>
  <c r="S24" i="36"/>
  <c r="R24" i="36"/>
  <c r="Q24" i="36"/>
  <c r="P24" i="36"/>
  <c r="E24" i="36"/>
  <c r="S23" i="36"/>
  <c r="R23" i="36"/>
  <c r="Q23" i="36"/>
  <c r="P23" i="36"/>
  <c r="E23" i="36"/>
  <c r="U23" i="36" s="1"/>
  <c r="S22" i="36"/>
  <c r="R22" i="36"/>
  <c r="Q22" i="36"/>
  <c r="P22" i="36"/>
  <c r="E22" i="36"/>
  <c r="T21" i="36"/>
  <c r="S21" i="36"/>
  <c r="R21" i="36"/>
  <c r="Q21" i="36"/>
  <c r="P21" i="36"/>
  <c r="E21" i="36"/>
  <c r="U21" i="36" s="1"/>
  <c r="U20" i="36"/>
  <c r="T20" i="36"/>
  <c r="S20" i="36"/>
  <c r="R20" i="36"/>
  <c r="Q20" i="36"/>
  <c r="P20" i="36"/>
  <c r="E20" i="36"/>
  <c r="S19" i="36"/>
  <c r="R19" i="36"/>
  <c r="Q19" i="36"/>
  <c r="P19" i="36"/>
  <c r="E19" i="36"/>
  <c r="O17" i="36"/>
  <c r="N17" i="36"/>
  <c r="M17" i="36"/>
  <c r="L17" i="36"/>
  <c r="K17" i="36"/>
  <c r="J17" i="36"/>
  <c r="I17" i="36"/>
  <c r="S17" i="36" s="1"/>
  <c r="H17" i="36"/>
  <c r="G17" i="36"/>
  <c r="F17" i="36"/>
  <c r="C17" i="36"/>
  <c r="B17" i="36"/>
  <c r="E17" i="36" s="1"/>
  <c r="S16" i="36"/>
  <c r="R16" i="36"/>
  <c r="Q16" i="36"/>
  <c r="P16" i="36"/>
  <c r="E16" i="36"/>
  <c r="S15" i="36"/>
  <c r="R15" i="36"/>
  <c r="Q15" i="36"/>
  <c r="P15" i="36"/>
  <c r="E15" i="36"/>
  <c r="U15" i="36" s="1"/>
  <c r="S14" i="36"/>
  <c r="R14" i="36"/>
  <c r="Q14" i="36"/>
  <c r="P14" i="36"/>
  <c r="E14" i="36"/>
  <c r="S13" i="36"/>
  <c r="R13" i="36"/>
  <c r="Q13" i="36"/>
  <c r="P13" i="36"/>
  <c r="E13" i="36"/>
  <c r="S12" i="36"/>
  <c r="R12" i="36"/>
  <c r="Q12" i="36"/>
  <c r="P12" i="36"/>
  <c r="E12" i="36"/>
  <c r="U12" i="36" s="1"/>
  <c r="S11" i="36"/>
  <c r="R11" i="36"/>
  <c r="Q11" i="36"/>
  <c r="P11" i="36"/>
  <c r="E11" i="36"/>
  <c r="T11" i="36" s="1"/>
  <c r="S10" i="36"/>
  <c r="R10" i="36"/>
  <c r="Q10" i="36"/>
  <c r="P10" i="36"/>
  <c r="E10" i="36"/>
  <c r="S9" i="36"/>
  <c r="R9" i="36"/>
  <c r="Q9" i="36"/>
  <c r="P9" i="36"/>
  <c r="E9" i="36"/>
  <c r="U96" i="35"/>
  <c r="S96" i="35"/>
  <c r="R96" i="35"/>
  <c r="Q96" i="35"/>
  <c r="P96" i="35"/>
  <c r="E96" i="35"/>
  <c r="T96" i="35" s="1"/>
  <c r="U95" i="35"/>
  <c r="T95" i="35"/>
  <c r="S95" i="35"/>
  <c r="R95" i="35"/>
  <c r="Q95" i="35"/>
  <c r="P95" i="35"/>
  <c r="E95" i="35"/>
  <c r="U94" i="35"/>
  <c r="T94" i="35"/>
  <c r="S94" i="35"/>
  <c r="R94" i="35"/>
  <c r="Q94" i="35"/>
  <c r="P94" i="35"/>
  <c r="E94" i="35"/>
  <c r="S93" i="35"/>
  <c r="R93" i="35"/>
  <c r="Q93" i="35"/>
  <c r="P93" i="35"/>
  <c r="E93" i="35"/>
  <c r="S92" i="35"/>
  <c r="R92" i="35"/>
  <c r="Q92" i="35"/>
  <c r="P92" i="35"/>
  <c r="E92" i="35"/>
  <c r="U92" i="35" s="1"/>
  <c r="S91" i="35"/>
  <c r="R91" i="35"/>
  <c r="Q91" i="35"/>
  <c r="P91" i="35"/>
  <c r="E91" i="35"/>
  <c r="T91" i="35" s="1"/>
  <c r="T90" i="35"/>
  <c r="S90" i="35"/>
  <c r="R90" i="35"/>
  <c r="Q90" i="35"/>
  <c r="P90" i="35"/>
  <c r="E90" i="35"/>
  <c r="U90" i="35" s="1"/>
  <c r="S89" i="35"/>
  <c r="R89" i="35"/>
  <c r="Q89" i="35"/>
  <c r="P89" i="35"/>
  <c r="E89" i="35"/>
  <c r="S88" i="35"/>
  <c r="R88" i="35"/>
  <c r="Q88" i="35"/>
  <c r="P88" i="35"/>
  <c r="E88" i="35"/>
  <c r="O75" i="35"/>
  <c r="N75" i="35"/>
  <c r="M75" i="35"/>
  <c r="L75" i="35"/>
  <c r="K75" i="35"/>
  <c r="J75" i="35"/>
  <c r="I75" i="35"/>
  <c r="S75" i="35" s="1"/>
  <c r="H75" i="35"/>
  <c r="G75" i="35"/>
  <c r="F75" i="35"/>
  <c r="C75" i="35"/>
  <c r="B75" i="35"/>
  <c r="O74" i="35"/>
  <c r="N74" i="35"/>
  <c r="M74" i="35"/>
  <c r="L74" i="35"/>
  <c r="K74" i="35"/>
  <c r="J74" i="35"/>
  <c r="I74" i="35"/>
  <c r="H74" i="35"/>
  <c r="R74" i="35" s="1"/>
  <c r="G74" i="35"/>
  <c r="F74" i="35"/>
  <c r="C74" i="35"/>
  <c r="B74" i="35"/>
  <c r="R73" i="35"/>
  <c r="O73" i="35"/>
  <c r="Q73" i="35" s="1"/>
  <c r="N73" i="35"/>
  <c r="M73" i="35"/>
  <c r="L73" i="35"/>
  <c r="K73" i="35"/>
  <c r="J73" i="35"/>
  <c r="I73" i="35"/>
  <c r="S73" i="35" s="1"/>
  <c r="H73" i="35"/>
  <c r="G73" i="35"/>
  <c r="F73" i="35"/>
  <c r="C73" i="35"/>
  <c r="B73" i="35"/>
  <c r="E73" i="35" s="1"/>
  <c r="T72" i="35"/>
  <c r="S72" i="35"/>
  <c r="R72" i="35"/>
  <c r="Q72" i="35"/>
  <c r="P72" i="35"/>
  <c r="E72" i="35"/>
  <c r="U72" i="35" s="1"/>
  <c r="S71" i="35"/>
  <c r="R71" i="35"/>
  <c r="Q71" i="35"/>
  <c r="U71" i="35" s="1"/>
  <c r="P71" i="35"/>
  <c r="T71" i="35" s="1"/>
  <c r="E71" i="35"/>
  <c r="O69" i="35"/>
  <c r="N69" i="35"/>
  <c r="M69" i="35"/>
  <c r="L69" i="35"/>
  <c r="K69" i="35"/>
  <c r="J69" i="35"/>
  <c r="I69" i="35"/>
  <c r="S69" i="35" s="1"/>
  <c r="H69" i="35"/>
  <c r="R69" i="35" s="1"/>
  <c r="G69" i="35"/>
  <c r="F69" i="35"/>
  <c r="C69" i="35"/>
  <c r="B69" i="35"/>
  <c r="O68" i="35"/>
  <c r="N68" i="35"/>
  <c r="M68" i="35"/>
  <c r="L68" i="35"/>
  <c r="K68" i="35"/>
  <c r="J68" i="35"/>
  <c r="I68" i="35"/>
  <c r="S68" i="35" s="1"/>
  <c r="H68" i="35"/>
  <c r="P68" i="35" s="1"/>
  <c r="G68" i="35"/>
  <c r="F68" i="35"/>
  <c r="C68" i="35"/>
  <c r="B68" i="35"/>
  <c r="E68" i="35" s="1"/>
  <c r="S67" i="35"/>
  <c r="R67" i="35"/>
  <c r="Q67" i="35"/>
  <c r="P67" i="35"/>
  <c r="E67" i="35"/>
  <c r="S66" i="35"/>
  <c r="R66" i="35"/>
  <c r="Q66" i="35"/>
  <c r="P66" i="35"/>
  <c r="E66" i="35"/>
  <c r="S65" i="35"/>
  <c r="R65" i="35"/>
  <c r="Q65" i="35"/>
  <c r="P65" i="35"/>
  <c r="E65" i="35"/>
  <c r="T65" i="35" s="1"/>
  <c r="U64" i="35"/>
  <c r="S64" i="35"/>
  <c r="R64" i="35"/>
  <c r="Q64" i="35"/>
  <c r="P64" i="35"/>
  <c r="E64" i="35"/>
  <c r="T64" i="35" s="1"/>
  <c r="S63" i="35"/>
  <c r="R63" i="35"/>
  <c r="Q63" i="35"/>
  <c r="P63" i="35"/>
  <c r="E63" i="35"/>
  <c r="U63" i="35" s="1"/>
  <c r="O61" i="35"/>
  <c r="N61" i="35"/>
  <c r="M61" i="35"/>
  <c r="L61" i="35"/>
  <c r="K61" i="35"/>
  <c r="J61" i="35"/>
  <c r="I61" i="35"/>
  <c r="S61" i="35" s="1"/>
  <c r="H61" i="35"/>
  <c r="R61" i="35" s="1"/>
  <c r="C61" i="35"/>
  <c r="B61" i="35"/>
  <c r="S60" i="35"/>
  <c r="R60" i="35"/>
  <c r="Q60" i="35"/>
  <c r="P60" i="35"/>
  <c r="E60" i="35"/>
  <c r="U60" i="35" s="1"/>
  <c r="S59" i="35"/>
  <c r="R59" i="35"/>
  <c r="Q59" i="35"/>
  <c r="P59" i="35"/>
  <c r="E59" i="35"/>
  <c r="S58" i="35"/>
  <c r="R58" i="35"/>
  <c r="Q58" i="35"/>
  <c r="P58" i="35"/>
  <c r="E58" i="35"/>
  <c r="U58" i="35" s="1"/>
  <c r="U57" i="35"/>
  <c r="S57" i="35"/>
  <c r="R57" i="35"/>
  <c r="Q57" i="35"/>
  <c r="P57" i="35"/>
  <c r="E57" i="35"/>
  <c r="T57" i="35" s="1"/>
  <c r="O55" i="35"/>
  <c r="N55" i="35"/>
  <c r="M55" i="35"/>
  <c r="L55" i="35"/>
  <c r="K55" i="35"/>
  <c r="J55" i="35"/>
  <c r="I55" i="35"/>
  <c r="S55" i="35" s="1"/>
  <c r="H55" i="35"/>
  <c r="R55" i="35" s="1"/>
  <c r="G55" i="35"/>
  <c r="F55" i="35"/>
  <c r="C55" i="35"/>
  <c r="B55" i="35"/>
  <c r="S54" i="35"/>
  <c r="R54" i="35"/>
  <c r="Q54" i="35"/>
  <c r="P54" i="35"/>
  <c r="E54" i="35"/>
  <c r="S53" i="35"/>
  <c r="R53" i="35"/>
  <c r="Q53" i="35"/>
  <c r="P53" i="35"/>
  <c r="E53" i="35"/>
  <c r="S52" i="35"/>
  <c r="R52" i="35"/>
  <c r="Q52" i="35"/>
  <c r="P52" i="35"/>
  <c r="E52" i="35"/>
  <c r="U51" i="35"/>
  <c r="S51" i="35"/>
  <c r="R51" i="35"/>
  <c r="Q51" i="35"/>
  <c r="P51" i="35"/>
  <c r="E51" i="35"/>
  <c r="T51" i="35" s="1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S48" i="35"/>
  <c r="R48" i="35"/>
  <c r="Q48" i="35"/>
  <c r="P48" i="35"/>
  <c r="E48" i="35"/>
  <c r="T47" i="35"/>
  <c r="S47" i="35"/>
  <c r="R47" i="35"/>
  <c r="Q47" i="35"/>
  <c r="P47" i="35"/>
  <c r="E47" i="35"/>
  <c r="U47" i="35" s="1"/>
  <c r="S46" i="35"/>
  <c r="R46" i="35"/>
  <c r="Q46" i="35"/>
  <c r="P46" i="35"/>
  <c r="E46" i="35"/>
  <c r="T46" i="35" s="1"/>
  <c r="S45" i="35"/>
  <c r="R45" i="35"/>
  <c r="Q45" i="35"/>
  <c r="P45" i="35"/>
  <c r="E45" i="35"/>
  <c r="U45" i="35" s="1"/>
  <c r="S44" i="35"/>
  <c r="R44" i="35"/>
  <c r="Q44" i="35"/>
  <c r="P44" i="35"/>
  <c r="E44" i="35"/>
  <c r="T44" i="35" s="1"/>
  <c r="O42" i="35"/>
  <c r="N42" i="35"/>
  <c r="M42" i="35"/>
  <c r="L42" i="35"/>
  <c r="K42" i="35"/>
  <c r="J42" i="35"/>
  <c r="I42" i="35"/>
  <c r="S42" i="35" s="1"/>
  <c r="H42" i="35"/>
  <c r="R42" i="35" s="1"/>
  <c r="G42" i="35"/>
  <c r="F42" i="35"/>
  <c r="C42" i="35"/>
  <c r="B42" i="35"/>
  <c r="U41" i="35"/>
  <c r="S41" i="35"/>
  <c r="R41" i="35"/>
  <c r="Q41" i="35"/>
  <c r="P41" i="35"/>
  <c r="E41" i="35"/>
  <c r="T41" i="35" s="1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S37" i="35"/>
  <c r="R37" i="35"/>
  <c r="Q37" i="35"/>
  <c r="P37" i="35"/>
  <c r="E37" i="35"/>
  <c r="U37" i="35" s="1"/>
  <c r="S35" i="35"/>
  <c r="R35" i="35"/>
  <c r="O35" i="35"/>
  <c r="N35" i="35"/>
  <c r="M35" i="35"/>
  <c r="L35" i="35"/>
  <c r="K35" i="35"/>
  <c r="J35" i="35"/>
  <c r="I35" i="35"/>
  <c r="H35" i="35"/>
  <c r="G35" i="35"/>
  <c r="F35" i="35"/>
  <c r="C35" i="35"/>
  <c r="B35" i="35"/>
  <c r="E35" i="35" s="1"/>
  <c r="S34" i="35"/>
  <c r="R34" i="35"/>
  <c r="Q34" i="35"/>
  <c r="P34" i="35"/>
  <c r="E34" i="35"/>
  <c r="O32" i="35"/>
  <c r="N32" i="35"/>
  <c r="M32" i="35"/>
  <c r="L32" i="35"/>
  <c r="K32" i="35"/>
  <c r="J32" i="35"/>
  <c r="I32" i="35"/>
  <c r="S32" i="35" s="1"/>
  <c r="H32" i="35"/>
  <c r="R32" i="35" s="1"/>
  <c r="G32" i="35"/>
  <c r="F32" i="35"/>
  <c r="C32" i="35"/>
  <c r="B32" i="35"/>
  <c r="U31" i="35"/>
  <c r="S31" i="35"/>
  <c r="R31" i="35"/>
  <c r="Q31" i="35"/>
  <c r="P31" i="35"/>
  <c r="E31" i="35"/>
  <c r="T31" i="35" s="1"/>
  <c r="S30" i="35"/>
  <c r="R30" i="35"/>
  <c r="Q30" i="35"/>
  <c r="P30" i="35"/>
  <c r="E30" i="35"/>
  <c r="S29" i="35"/>
  <c r="R29" i="35"/>
  <c r="Q29" i="35"/>
  <c r="P29" i="35"/>
  <c r="E29" i="35"/>
  <c r="U29" i="35" s="1"/>
  <c r="S28" i="35"/>
  <c r="R28" i="35"/>
  <c r="Q28" i="35"/>
  <c r="P28" i="35"/>
  <c r="E28" i="35"/>
  <c r="T28" i="35" s="1"/>
  <c r="O26" i="35"/>
  <c r="N26" i="35"/>
  <c r="M26" i="35"/>
  <c r="L26" i="35"/>
  <c r="K26" i="35"/>
  <c r="J26" i="35"/>
  <c r="I26" i="35"/>
  <c r="S26" i="35" s="1"/>
  <c r="H26" i="35"/>
  <c r="R26" i="35" s="1"/>
  <c r="G26" i="35"/>
  <c r="F26" i="35"/>
  <c r="C26" i="35"/>
  <c r="B26" i="35"/>
  <c r="E26" i="35" s="1"/>
  <c r="U25" i="35"/>
  <c r="S25" i="35"/>
  <c r="R25" i="35"/>
  <c r="Q25" i="35"/>
  <c r="P25" i="35"/>
  <c r="E25" i="35"/>
  <c r="T25" i="35" s="1"/>
  <c r="S24" i="35"/>
  <c r="R24" i="35"/>
  <c r="Q24" i="35"/>
  <c r="P24" i="35"/>
  <c r="E24" i="35"/>
  <c r="U24" i="35" s="1"/>
  <c r="U23" i="35"/>
  <c r="T23" i="35"/>
  <c r="S23" i="35"/>
  <c r="R23" i="35"/>
  <c r="Q23" i="35"/>
  <c r="P23" i="35"/>
  <c r="E23" i="35"/>
  <c r="S22" i="35"/>
  <c r="R22" i="35"/>
  <c r="Q22" i="35"/>
  <c r="P22" i="35"/>
  <c r="E22" i="35"/>
  <c r="U22" i="35" s="1"/>
  <c r="S21" i="35"/>
  <c r="R21" i="35"/>
  <c r="Q21" i="35"/>
  <c r="P21" i="35"/>
  <c r="E21" i="35"/>
  <c r="U21" i="35" s="1"/>
  <c r="S20" i="35"/>
  <c r="R20" i="35"/>
  <c r="Q20" i="35"/>
  <c r="P20" i="35"/>
  <c r="E20" i="35"/>
  <c r="T19" i="35"/>
  <c r="S19" i="35"/>
  <c r="R19" i="35"/>
  <c r="Q19" i="35"/>
  <c r="P19" i="35"/>
  <c r="E19" i="35"/>
  <c r="U19" i="35" s="1"/>
  <c r="R17" i="35"/>
  <c r="O17" i="35"/>
  <c r="N17" i="35"/>
  <c r="M17" i="35"/>
  <c r="L17" i="35"/>
  <c r="K17" i="35"/>
  <c r="J17" i="35"/>
  <c r="I17" i="35"/>
  <c r="S17" i="35" s="1"/>
  <c r="H17" i="35"/>
  <c r="G17" i="35"/>
  <c r="F17" i="35"/>
  <c r="C17" i="35"/>
  <c r="B17" i="35"/>
  <c r="E17" i="35" s="1"/>
  <c r="S16" i="35"/>
  <c r="R16" i="35"/>
  <c r="Q16" i="35"/>
  <c r="P16" i="35"/>
  <c r="E16" i="35"/>
  <c r="U16" i="35" s="1"/>
  <c r="S15" i="35"/>
  <c r="R15" i="35"/>
  <c r="Q15" i="35"/>
  <c r="P15" i="35"/>
  <c r="E15" i="35"/>
  <c r="U15" i="35" s="1"/>
  <c r="S14" i="35"/>
  <c r="R14" i="35"/>
  <c r="Q14" i="35"/>
  <c r="P14" i="35"/>
  <c r="E14" i="35"/>
  <c r="T14" i="35" s="1"/>
  <c r="S13" i="35"/>
  <c r="R13" i="35"/>
  <c r="Q13" i="35"/>
  <c r="P13" i="35"/>
  <c r="E13" i="35"/>
  <c r="U12" i="35"/>
  <c r="T12" i="35"/>
  <c r="S12" i="35"/>
  <c r="R12" i="35"/>
  <c r="Q12" i="35"/>
  <c r="P12" i="35"/>
  <c r="E12" i="35"/>
  <c r="S11" i="35"/>
  <c r="R11" i="35"/>
  <c r="Q11" i="35"/>
  <c r="P11" i="35"/>
  <c r="E11" i="35"/>
  <c r="S10" i="35"/>
  <c r="R10" i="35"/>
  <c r="Q10" i="35"/>
  <c r="P10" i="35"/>
  <c r="E10" i="35"/>
  <c r="S9" i="35"/>
  <c r="R9" i="35"/>
  <c r="Q9" i="35"/>
  <c r="P9" i="35"/>
  <c r="E9" i="35"/>
  <c r="U9" i="35" s="1"/>
  <c r="S96" i="34"/>
  <c r="R96" i="34"/>
  <c r="Q96" i="34"/>
  <c r="P96" i="34"/>
  <c r="E96" i="34"/>
  <c r="T95" i="34"/>
  <c r="S95" i="34"/>
  <c r="R95" i="34"/>
  <c r="Q95" i="34"/>
  <c r="P95" i="34"/>
  <c r="E95" i="34"/>
  <c r="U95" i="34" s="1"/>
  <c r="U94" i="34"/>
  <c r="S94" i="34"/>
  <c r="R94" i="34"/>
  <c r="Q94" i="34"/>
  <c r="P94" i="34"/>
  <c r="E94" i="34"/>
  <c r="T94" i="34" s="1"/>
  <c r="U93" i="34"/>
  <c r="T93" i="34"/>
  <c r="S93" i="34"/>
  <c r="R93" i="34"/>
  <c r="Q93" i="34"/>
  <c r="P93" i="34"/>
  <c r="E93" i="34"/>
  <c r="S92" i="34"/>
  <c r="R92" i="34"/>
  <c r="Q92" i="34"/>
  <c r="P92" i="34"/>
  <c r="E92" i="34"/>
  <c r="S91" i="34"/>
  <c r="R91" i="34"/>
  <c r="Q91" i="34"/>
  <c r="P91" i="34"/>
  <c r="E91" i="34"/>
  <c r="U91" i="34" s="1"/>
  <c r="S90" i="34"/>
  <c r="R90" i="34"/>
  <c r="Q90" i="34"/>
  <c r="P90" i="34"/>
  <c r="E90" i="34"/>
  <c r="U90" i="34" s="1"/>
  <c r="U89" i="34"/>
  <c r="S89" i="34"/>
  <c r="R89" i="34"/>
  <c r="Q89" i="34"/>
  <c r="P89" i="34"/>
  <c r="E89" i="34"/>
  <c r="T89" i="34" s="1"/>
  <c r="S88" i="34"/>
  <c r="R88" i="34"/>
  <c r="Q88" i="34"/>
  <c r="P88" i="34"/>
  <c r="E88" i="34"/>
  <c r="T88" i="34" s="1"/>
  <c r="O75" i="34"/>
  <c r="N75" i="34"/>
  <c r="M75" i="34"/>
  <c r="L75" i="34"/>
  <c r="K75" i="34"/>
  <c r="J75" i="34"/>
  <c r="I75" i="34"/>
  <c r="S75" i="34" s="1"/>
  <c r="H75" i="34"/>
  <c r="R75" i="34" s="1"/>
  <c r="G75" i="34"/>
  <c r="F75" i="34"/>
  <c r="C75" i="34"/>
  <c r="B75" i="34"/>
  <c r="S74" i="34"/>
  <c r="O74" i="34"/>
  <c r="N74" i="34"/>
  <c r="M74" i="34"/>
  <c r="L74" i="34"/>
  <c r="K74" i="34"/>
  <c r="J74" i="34"/>
  <c r="I74" i="34"/>
  <c r="H74" i="34"/>
  <c r="R74" i="34" s="1"/>
  <c r="G74" i="34"/>
  <c r="F74" i="34"/>
  <c r="E74" i="34"/>
  <c r="C74" i="34"/>
  <c r="B74" i="34"/>
  <c r="O73" i="34"/>
  <c r="N73" i="34"/>
  <c r="M73" i="34"/>
  <c r="L73" i="34"/>
  <c r="K73" i="34"/>
  <c r="J73" i="34"/>
  <c r="I73" i="34"/>
  <c r="H73" i="34"/>
  <c r="R73" i="34" s="1"/>
  <c r="G73" i="34"/>
  <c r="F73" i="34"/>
  <c r="C73" i="34"/>
  <c r="B73" i="34"/>
  <c r="E73" i="34" s="1"/>
  <c r="S72" i="34"/>
  <c r="R72" i="34"/>
  <c r="Q72" i="34"/>
  <c r="P72" i="34"/>
  <c r="E72" i="34"/>
  <c r="U72" i="34" s="1"/>
  <c r="U71" i="34"/>
  <c r="S71" i="34"/>
  <c r="R71" i="34"/>
  <c r="Q71" i="34"/>
  <c r="P71" i="34"/>
  <c r="E71" i="34"/>
  <c r="O69" i="34"/>
  <c r="N69" i="34"/>
  <c r="M69" i="34"/>
  <c r="L69" i="34"/>
  <c r="K69" i="34"/>
  <c r="J69" i="34"/>
  <c r="I69" i="34"/>
  <c r="S69" i="34" s="1"/>
  <c r="H69" i="34"/>
  <c r="R69" i="34" s="1"/>
  <c r="G69" i="34"/>
  <c r="F69" i="34"/>
  <c r="C69" i="34"/>
  <c r="B69" i="34"/>
  <c r="O68" i="34"/>
  <c r="N68" i="34"/>
  <c r="M68" i="34"/>
  <c r="L68" i="34"/>
  <c r="K68" i="34"/>
  <c r="J68" i="34"/>
  <c r="I68" i="34"/>
  <c r="H68" i="34"/>
  <c r="R68" i="34" s="1"/>
  <c r="G68" i="34"/>
  <c r="F68" i="34"/>
  <c r="C68" i="34"/>
  <c r="B68" i="34"/>
  <c r="E68" i="34" s="1"/>
  <c r="S67" i="34"/>
  <c r="R67" i="34"/>
  <c r="Q67" i="34"/>
  <c r="P67" i="34"/>
  <c r="E67" i="34"/>
  <c r="U67" i="34" s="1"/>
  <c r="S66" i="34"/>
  <c r="R66" i="34"/>
  <c r="Q66" i="34"/>
  <c r="P66" i="34"/>
  <c r="E66" i="34"/>
  <c r="S65" i="34"/>
  <c r="R65" i="34"/>
  <c r="Q65" i="34"/>
  <c r="P65" i="34"/>
  <c r="E65" i="34"/>
  <c r="U65" i="34" s="1"/>
  <c r="S64" i="34"/>
  <c r="R64" i="34"/>
  <c r="Q64" i="34"/>
  <c r="P64" i="34"/>
  <c r="E64" i="34"/>
  <c r="U64" i="34" s="1"/>
  <c r="S63" i="34"/>
  <c r="R63" i="34"/>
  <c r="Q63" i="34"/>
  <c r="P63" i="34"/>
  <c r="E63" i="34"/>
  <c r="U63" i="34" s="1"/>
  <c r="O61" i="34"/>
  <c r="N61" i="34"/>
  <c r="M61" i="34"/>
  <c r="L61" i="34"/>
  <c r="K61" i="34"/>
  <c r="J61" i="34"/>
  <c r="I61" i="34"/>
  <c r="S61" i="34" s="1"/>
  <c r="H61" i="34"/>
  <c r="R61" i="34" s="1"/>
  <c r="C61" i="34"/>
  <c r="B61" i="34"/>
  <c r="E61" i="34" s="1"/>
  <c r="U60" i="34"/>
  <c r="T60" i="34"/>
  <c r="S60" i="34"/>
  <c r="R60" i="34"/>
  <c r="Q60" i="34"/>
  <c r="P60" i="34"/>
  <c r="E60" i="34"/>
  <c r="S59" i="34"/>
  <c r="R59" i="34"/>
  <c r="Q59" i="34"/>
  <c r="P59" i="34"/>
  <c r="E59" i="34"/>
  <c r="S58" i="34"/>
  <c r="R58" i="34"/>
  <c r="Q58" i="34"/>
  <c r="P58" i="34"/>
  <c r="E58" i="34"/>
  <c r="U58" i="34" s="1"/>
  <c r="S57" i="34"/>
  <c r="R57" i="34"/>
  <c r="Q57" i="34"/>
  <c r="P57" i="34"/>
  <c r="E57" i="34"/>
  <c r="T57" i="34" s="1"/>
  <c r="O55" i="34"/>
  <c r="N55" i="34"/>
  <c r="M55" i="34"/>
  <c r="L55" i="34"/>
  <c r="K55" i="34"/>
  <c r="J55" i="34"/>
  <c r="I55" i="34"/>
  <c r="H55" i="34"/>
  <c r="R55" i="34" s="1"/>
  <c r="G55" i="34"/>
  <c r="F55" i="34"/>
  <c r="C55" i="34"/>
  <c r="B55" i="34"/>
  <c r="E55" i="34" s="1"/>
  <c r="S54" i="34"/>
  <c r="R54" i="34"/>
  <c r="Q54" i="34"/>
  <c r="P54" i="34"/>
  <c r="E54" i="34"/>
  <c r="S53" i="34"/>
  <c r="R53" i="34"/>
  <c r="Q53" i="34"/>
  <c r="P53" i="34"/>
  <c r="E53" i="34"/>
  <c r="T53" i="34" s="1"/>
  <c r="U52" i="34"/>
  <c r="S52" i="34"/>
  <c r="R52" i="34"/>
  <c r="Q52" i="34"/>
  <c r="P52" i="34"/>
  <c r="E52" i="34"/>
  <c r="T52" i="34" s="1"/>
  <c r="S51" i="34"/>
  <c r="R51" i="34"/>
  <c r="Q51" i="34"/>
  <c r="P51" i="34"/>
  <c r="E51" i="34"/>
  <c r="S50" i="34"/>
  <c r="R50" i="34"/>
  <c r="Q50" i="34"/>
  <c r="P50" i="34"/>
  <c r="E50" i="34"/>
  <c r="S49" i="34"/>
  <c r="R49" i="34"/>
  <c r="Q49" i="34"/>
  <c r="P49" i="34"/>
  <c r="E49" i="34"/>
  <c r="S48" i="34"/>
  <c r="R48" i="34"/>
  <c r="Q48" i="34"/>
  <c r="P48" i="34"/>
  <c r="E48" i="34"/>
  <c r="U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E45" i="34"/>
  <c r="T45" i="34" s="1"/>
  <c r="T44" i="34"/>
  <c r="S44" i="34"/>
  <c r="R44" i="34"/>
  <c r="Q44" i="34"/>
  <c r="P44" i="34"/>
  <c r="E44" i="34"/>
  <c r="U44" i="34" s="1"/>
  <c r="S42" i="34"/>
  <c r="O42" i="34"/>
  <c r="N42" i="34"/>
  <c r="M42" i="34"/>
  <c r="L42" i="34"/>
  <c r="K42" i="34"/>
  <c r="J42" i="34"/>
  <c r="I42" i="34"/>
  <c r="H42" i="34"/>
  <c r="R42" i="34" s="1"/>
  <c r="G42" i="34"/>
  <c r="F42" i="34"/>
  <c r="C42" i="34"/>
  <c r="B42" i="34"/>
  <c r="U41" i="34"/>
  <c r="T41" i="34"/>
  <c r="S41" i="34"/>
  <c r="R41" i="34"/>
  <c r="Q41" i="34"/>
  <c r="P41" i="34"/>
  <c r="E41" i="34"/>
  <c r="S40" i="34"/>
  <c r="R40" i="34"/>
  <c r="Q40" i="34"/>
  <c r="P40" i="34"/>
  <c r="E40" i="34"/>
  <c r="S39" i="34"/>
  <c r="R39" i="34"/>
  <c r="Q39" i="34"/>
  <c r="P39" i="34"/>
  <c r="E39" i="34"/>
  <c r="U38" i="34"/>
  <c r="T38" i="34"/>
  <c r="S38" i="34"/>
  <c r="R38" i="34"/>
  <c r="Q38" i="34"/>
  <c r="P38" i="34"/>
  <c r="E38" i="34"/>
  <c r="S37" i="34"/>
  <c r="R37" i="34"/>
  <c r="Q37" i="34"/>
  <c r="P37" i="34"/>
  <c r="E37" i="34"/>
  <c r="T37" i="34" s="1"/>
  <c r="O35" i="34"/>
  <c r="N35" i="34"/>
  <c r="M35" i="34"/>
  <c r="L35" i="34"/>
  <c r="K35" i="34"/>
  <c r="J35" i="34"/>
  <c r="I35" i="34"/>
  <c r="S35" i="34" s="1"/>
  <c r="H35" i="34"/>
  <c r="R35" i="34" s="1"/>
  <c r="G35" i="34"/>
  <c r="F35" i="34"/>
  <c r="C35" i="34"/>
  <c r="E35" i="34" s="1"/>
  <c r="B35" i="34"/>
  <c r="S34" i="34"/>
  <c r="R34" i="34"/>
  <c r="Q34" i="34"/>
  <c r="P34" i="34"/>
  <c r="E34" i="34"/>
  <c r="O32" i="34"/>
  <c r="N32" i="34"/>
  <c r="M32" i="34"/>
  <c r="L32" i="34"/>
  <c r="K32" i="34"/>
  <c r="J32" i="34"/>
  <c r="I32" i="34"/>
  <c r="S32" i="34" s="1"/>
  <c r="H32" i="34"/>
  <c r="R32" i="34" s="1"/>
  <c r="G32" i="34"/>
  <c r="F32" i="34"/>
  <c r="C32" i="34"/>
  <c r="B32" i="34"/>
  <c r="S31" i="34"/>
  <c r="R31" i="34"/>
  <c r="Q31" i="34"/>
  <c r="P31" i="34"/>
  <c r="E31" i="34"/>
  <c r="S30" i="34"/>
  <c r="R30" i="34"/>
  <c r="Q30" i="34"/>
  <c r="P30" i="34"/>
  <c r="E30" i="34"/>
  <c r="U30" i="34" s="1"/>
  <c r="S29" i="34"/>
  <c r="R29" i="34"/>
  <c r="Q29" i="34"/>
  <c r="P29" i="34"/>
  <c r="E29" i="34"/>
  <c r="T29" i="34" s="1"/>
  <c r="S28" i="34"/>
  <c r="R28" i="34"/>
  <c r="Q28" i="34"/>
  <c r="P28" i="34"/>
  <c r="E28" i="34"/>
  <c r="U28" i="34" s="1"/>
  <c r="O26" i="34"/>
  <c r="N26" i="34"/>
  <c r="M26" i="34"/>
  <c r="L26" i="34"/>
  <c r="K26" i="34"/>
  <c r="J26" i="34"/>
  <c r="I26" i="34"/>
  <c r="S26" i="34" s="1"/>
  <c r="H26" i="34"/>
  <c r="R26" i="34" s="1"/>
  <c r="G26" i="34"/>
  <c r="F26" i="34"/>
  <c r="C26" i="34"/>
  <c r="B26" i="34"/>
  <c r="S25" i="34"/>
  <c r="R25" i="34"/>
  <c r="Q25" i="34"/>
  <c r="P25" i="34"/>
  <c r="E25" i="34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U21" i="34"/>
  <c r="T21" i="34"/>
  <c r="S21" i="34"/>
  <c r="R21" i="34"/>
  <c r="Q21" i="34"/>
  <c r="P21" i="34"/>
  <c r="E21" i="34"/>
  <c r="S20" i="34"/>
  <c r="R20" i="34"/>
  <c r="Q20" i="34"/>
  <c r="P20" i="34"/>
  <c r="E20" i="34"/>
  <c r="S19" i="34"/>
  <c r="R19" i="34"/>
  <c r="Q19" i="34"/>
  <c r="P19" i="34"/>
  <c r="E19" i="34"/>
  <c r="O17" i="34"/>
  <c r="N17" i="34"/>
  <c r="M17" i="34"/>
  <c r="L17" i="34"/>
  <c r="K17" i="34"/>
  <c r="J17" i="34"/>
  <c r="I17" i="34"/>
  <c r="H17" i="34"/>
  <c r="R17" i="34" s="1"/>
  <c r="G17" i="34"/>
  <c r="F17" i="34"/>
  <c r="C17" i="34"/>
  <c r="B17" i="34"/>
  <c r="E17" i="34" s="1"/>
  <c r="S16" i="34"/>
  <c r="R16" i="34"/>
  <c r="Q16" i="34"/>
  <c r="P16" i="34"/>
  <c r="E16" i="34"/>
  <c r="S15" i="34"/>
  <c r="R15" i="34"/>
  <c r="Q15" i="34"/>
  <c r="P15" i="34"/>
  <c r="E15" i="34"/>
  <c r="S14" i="34"/>
  <c r="R14" i="34"/>
  <c r="Q14" i="34"/>
  <c r="P14" i="34"/>
  <c r="E14" i="34"/>
  <c r="U13" i="34"/>
  <c r="T13" i="34"/>
  <c r="S13" i="34"/>
  <c r="R13" i="34"/>
  <c r="Q13" i="34"/>
  <c r="P13" i="34"/>
  <c r="E13" i="34"/>
  <c r="S12" i="34"/>
  <c r="R12" i="34"/>
  <c r="Q12" i="34"/>
  <c r="P12" i="34"/>
  <c r="E12" i="34"/>
  <c r="T11" i="34"/>
  <c r="S11" i="34"/>
  <c r="R11" i="34"/>
  <c r="Q11" i="34"/>
  <c r="P11" i="34"/>
  <c r="E11" i="34"/>
  <c r="U11" i="34" s="1"/>
  <c r="S10" i="34"/>
  <c r="R10" i="34"/>
  <c r="Q10" i="34"/>
  <c r="U10" i="34" s="1"/>
  <c r="P10" i="34"/>
  <c r="E10" i="34"/>
  <c r="S9" i="34"/>
  <c r="R9" i="34"/>
  <c r="Q9" i="34"/>
  <c r="P9" i="34"/>
  <c r="E9" i="34"/>
  <c r="T9" i="34" s="1"/>
  <c r="S96" i="33"/>
  <c r="R96" i="33"/>
  <c r="Q96" i="33"/>
  <c r="P96" i="33"/>
  <c r="E96" i="33"/>
  <c r="S95" i="33"/>
  <c r="R95" i="33"/>
  <c r="Q95" i="33"/>
  <c r="P95" i="33"/>
  <c r="E95" i="33"/>
  <c r="S94" i="33"/>
  <c r="R94" i="33"/>
  <c r="Q94" i="33"/>
  <c r="P94" i="33"/>
  <c r="E94" i="33"/>
  <c r="S93" i="33"/>
  <c r="R93" i="33"/>
  <c r="Q93" i="33"/>
  <c r="P93" i="33"/>
  <c r="E93" i="33"/>
  <c r="U93" i="33" s="1"/>
  <c r="S92" i="33"/>
  <c r="R92" i="33"/>
  <c r="Q92" i="33"/>
  <c r="P92" i="33"/>
  <c r="E92" i="33"/>
  <c r="T91" i="33"/>
  <c r="S91" i="33"/>
  <c r="R91" i="33"/>
  <c r="Q91" i="33"/>
  <c r="P91" i="33"/>
  <c r="E91" i="33"/>
  <c r="U91" i="33" s="1"/>
  <c r="S90" i="33"/>
  <c r="R90" i="33"/>
  <c r="Q90" i="33"/>
  <c r="P90" i="33"/>
  <c r="E90" i="33"/>
  <c r="U90" i="33" s="1"/>
  <c r="S89" i="33"/>
  <c r="R89" i="33"/>
  <c r="Q89" i="33"/>
  <c r="P89" i="33"/>
  <c r="E89" i="33"/>
  <c r="S88" i="33"/>
  <c r="R88" i="33"/>
  <c r="Q88" i="33"/>
  <c r="P88" i="33"/>
  <c r="E88" i="33"/>
  <c r="S75" i="33"/>
  <c r="O75" i="33"/>
  <c r="N75" i="33"/>
  <c r="M75" i="33"/>
  <c r="L75" i="33"/>
  <c r="K75" i="33"/>
  <c r="J75" i="33"/>
  <c r="I75" i="33"/>
  <c r="H75" i="33"/>
  <c r="R75" i="33" s="1"/>
  <c r="G75" i="33"/>
  <c r="F75" i="33"/>
  <c r="C75" i="33"/>
  <c r="B75" i="33"/>
  <c r="O74" i="33"/>
  <c r="N74" i="33"/>
  <c r="M74" i="33"/>
  <c r="L74" i="33"/>
  <c r="K74" i="33"/>
  <c r="J74" i="33"/>
  <c r="I74" i="33"/>
  <c r="S74" i="33" s="1"/>
  <c r="H74" i="33"/>
  <c r="R74" i="33" s="1"/>
  <c r="G74" i="33"/>
  <c r="F74" i="33"/>
  <c r="C74" i="33"/>
  <c r="B74" i="33"/>
  <c r="O73" i="33"/>
  <c r="N73" i="33"/>
  <c r="M73" i="33"/>
  <c r="L73" i="33"/>
  <c r="K73" i="33"/>
  <c r="J73" i="33"/>
  <c r="I73" i="33"/>
  <c r="S73" i="33" s="1"/>
  <c r="H73" i="33"/>
  <c r="R73" i="33" s="1"/>
  <c r="G73" i="33"/>
  <c r="F73" i="33"/>
  <c r="C73" i="33"/>
  <c r="B73" i="33"/>
  <c r="S72" i="33"/>
  <c r="R72" i="33"/>
  <c r="Q72" i="33"/>
  <c r="P72" i="33"/>
  <c r="E72" i="33"/>
  <c r="U72" i="33" s="1"/>
  <c r="T71" i="33"/>
  <c r="S71" i="33"/>
  <c r="R71" i="33"/>
  <c r="Q71" i="33"/>
  <c r="P71" i="33"/>
  <c r="E71" i="33"/>
  <c r="O69" i="33"/>
  <c r="N69" i="33"/>
  <c r="M69" i="33"/>
  <c r="L69" i="33"/>
  <c r="K69" i="33"/>
  <c r="J69" i="33"/>
  <c r="I69" i="33"/>
  <c r="S69" i="33" s="1"/>
  <c r="H69" i="33"/>
  <c r="R69" i="33" s="1"/>
  <c r="G69" i="33"/>
  <c r="F69" i="33"/>
  <c r="C69" i="33"/>
  <c r="B69" i="33"/>
  <c r="O68" i="33"/>
  <c r="N68" i="33"/>
  <c r="M68" i="33"/>
  <c r="L68" i="33"/>
  <c r="K68" i="33"/>
  <c r="J68" i="33"/>
  <c r="I68" i="33"/>
  <c r="S68" i="33" s="1"/>
  <c r="H68" i="33"/>
  <c r="R68" i="33" s="1"/>
  <c r="G68" i="33"/>
  <c r="F68" i="33"/>
  <c r="C68" i="33"/>
  <c r="B68" i="33"/>
  <c r="E68" i="33" s="1"/>
  <c r="S67" i="33"/>
  <c r="R67" i="33"/>
  <c r="Q67" i="33"/>
  <c r="P67" i="33"/>
  <c r="E67" i="33"/>
  <c r="S66" i="33"/>
  <c r="R66" i="33"/>
  <c r="Q66" i="33"/>
  <c r="P66" i="33"/>
  <c r="E66" i="33"/>
  <c r="S65" i="33"/>
  <c r="R65" i="33"/>
  <c r="Q65" i="33"/>
  <c r="P65" i="33"/>
  <c r="E65" i="33"/>
  <c r="S64" i="33"/>
  <c r="R64" i="33"/>
  <c r="Q64" i="33"/>
  <c r="P64" i="33"/>
  <c r="E64" i="33"/>
  <c r="T64" i="33" s="1"/>
  <c r="S63" i="33"/>
  <c r="R63" i="33"/>
  <c r="Q63" i="33"/>
  <c r="P63" i="33"/>
  <c r="E63" i="33"/>
  <c r="O61" i="33"/>
  <c r="N61" i="33"/>
  <c r="M61" i="33"/>
  <c r="L61" i="33"/>
  <c r="K61" i="33"/>
  <c r="J61" i="33"/>
  <c r="I61" i="33"/>
  <c r="S61" i="33" s="1"/>
  <c r="H61" i="33"/>
  <c r="R61" i="33" s="1"/>
  <c r="C61" i="33"/>
  <c r="B61" i="33"/>
  <c r="U60" i="33"/>
  <c r="T60" i="33"/>
  <c r="S60" i="33"/>
  <c r="R60" i="33"/>
  <c r="Q60" i="33"/>
  <c r="P60" i="33"/>
  <c r="E60" i="33"/>
  <c r="S59" i="33"/>
  <c r="R59" i="33"/>
  <c r="Q59" i="33"/>
  <c r="P59" i="33"/>
  <c r="E59" i="33"/>
  <c r="U59" i="33" s="1"/>
  <c r="T58" i="33"/>
  <c r="S58" i="33"/>
  <c r="R58" i="33"/>
  <c r="Q58" i="33"/>
  <c r="P58" i="33"/>
  <c r="E58" i="33"/>
  <c r="U58" i="33" s="1"/>
  <c r="S57" i="33"/>
  <c r="R57" i="33"/>
  <c r="Q57" i="33"/>
  <c r="P57" i="33"/>
  <c r="E57" i="33"/>
  <c r="U57" i="33" s="1"/>
  <c r="O55" i="33"/>
  <c r="N55" i="33"/>
  <c r="M55" i="33"/>
  <c r="L55" i="33"/>
  <c r="K55" i="33"/>
  <c r="J55" i="33"/>
  <c r="I55" i="33"/>
  <c r="S55" i="33" s="1"/>
  <c r="H55" i="33"/>
  <c r="R55" i="33" s="1"/>
  <c r="G55" i="33"/>
  <c r="F55" i="33"/>
  <c r="C55" i="33"/>
  <c r="B55" i="33"/>
  <c r="S54" i="33"/>
  <c r="R54" i="33"/>
  <c r="Q54" i="33"/>
  <c r="P54" i="33"/>
  <c r="E54" i="33"/>
  <c r="U54" i="33" s="1"/>
  <c r="S53" i="33"/>
  <c r="R53" i="33"/>
  <c r="Q53" i="33"/>
  <c r="P53" i="33"/>
  <c r="E53" i="33"/>
  <c r="S52" i="33"/>
  <c r="R52" i="33"/>
  <c r="Q52" i="33"/>
  <c r="P52" i="33"/>
  <c r="E52" i="33"/>
  <c r="T52" i="33" s="1"/>
  <c r="S51" i="33"/>
  <c r="R51" i="33"/>
  <c r="Q51" i="33"/>
  <c r="P51" i="33"/>
  <c r="E51" i="33"/>
  <c r="S50" i="33"/>
  <c r="R50" i="33"/>
  <c r="Q50" i="33"/>
  <c r="P50" i="33"/>
  <c r="E50" i="33"/>
  <c r="S49" i="33"/>
  <c r="R49" i="33"/>
  <c r="Q49" i="33"/>
  <c r="P49" i="33"/>
  <c r="E49" i="33"/>
  <c r="T49" i="33" s="1"/>
  <c r="S48" i="33"/>
  <c r="R48" i="33"/>
  <c r="Q48" i="33"/>
  <c r="P48" i="33"/>
  <c r="E48" i="33"/>
  <c r="U48" i="33" s="1"/>
  <c r="S47" i="33"/>
  <c r="R47" i="33"/>
  <c r="Q47" i="33"/>
  <c r="P47" i="33"/>
  <c r="E47" i="33"/>
  <c r="S46" i="33"/>
  <c r="R46" i="33"/>
  <c r="Q46" i="33"/>
  <c r="P46" i="33"/>
  <c r="E46" i="33"/>
  <c r="S45" i="33"/>
  <c r="R45" i="33"/>
  <c r="Q45" i="33"/>
  <c r="P45" i="33"/>
  <c r="E45" i="33"/>
  <c r="S44" i="33"/>
  <c r="R44" i="33"/>
  <c r="Q44" i="33"/>
  <c r="P44" i="33"/>
  <c r="E44" i="33"/>
  <c r="T44" i="33" s="1"/>
  <c r="O42" i="33"/>
  <c r="N42" i="33"/>
  <c r="M42" i="33"/>
  <c r="L42" i="33"/>
  <c r="K42" i="33"/>
  <c r="J42" i="33"/>
  <c r="I42" i="33"/>
  <c r="S42" i="33" s="1"/>
  <c r="H42" i="33"/>
  <c r="G42" i="33"/>
  <c r="F42" i="33"/>
  <c r="C42" i="33"/>
  <c r="E42" i="33" s="1"/>
  <c r="B42" i="33"/>
  <c r="S41" i="33"/>
  <c r="R41" i="33"/>
  <c r="Q41" i="33"/>
  <c r="P41" i="33"/>
  <c r="E41" i="33"/>
  <c r="U40" i="33"/>
  <c r="S40" i="33"/>
  <c r="R40" i="33"/>
  <c r="Q40" i="33"/>
  <c r="P40" i="33"/>
  <c r="E40" i="33"/>
  <c r="T40" i="33" s="1"/>
  <c r="S39" i="33"/>
  <c r="R39" i="33"/>
  <c r="Q39" i="33"/>
  <c r="P39" i="33"/>
  <c r="E39" i="33"/>
  <c r="S38" i="33"/>
  <c r="R38" i="33"/>
  <c r="Q38" i="33"/>
  <c r="P38" i="33"/>
  <c r="E38" i="33"/>
  <c r="S37" i="33"/>
  <c r="R37" i="33"/>
  <c r="Q37" i="33"/>
  <c r="P37" i="33"/>
  <c r="E37" i="33"/>
  <c r="R35" i="33"/>
  <c r="O35" i="33"/>
  <c r="N35" i="33"/>
  <c r="M35" i="33"/>
  <c r="L35" i="33"/>
  <c r="K35" i="33"/>
  <c r="J35" i="33"/>
  <c r="I35" i="33"/>
  <c r="H35" i="33"/>
  <c r="G35" i="33"/>
  <c r="F35" i="33"/>
  <c r="C35" i="33"/>
  <c r="B35" i="33"/>
  <c r="E35" i="33" s="1"/>
  <c r="S34" i="33"/>
  <c r="R34" i="33"/>
  <c r="Q34" i="33"/>
  <c r="P34" i="33"/>
  <c r="E34" i="33"/>
  <c r="O32" i="33"/>
  <c r="N32" i="33"/>
  <c r="M32" i="33"/>
  <c r="L32" i="33"/>
  <c r="K32" i="33"/>
  <c r="J32" i="33"/>
  <c r="I32" i="33"/>
  <c r="S32" i="33" s="1"/>
  <c r="H32" i="33"/>
  <c r="R32" i="33" s="1"/>
  <c r="G32" i="33"/>
  <c r="F32" i="33"/>
  <c r="C32" i="33"/>
  <c r="B32" i="33"/>
  <c r="E32" i="33" s="1"/>
  <c r="U31" i="33"/>
  <c r="T31" i="33"/>
  <c r="S31" i="33"/>
  <c r="R31" i="33"/>
  <c r="Q31" i="33"/>
  <c r="P31" i="33"/>
  <c r="E31" i="33"/>
  <c r="U30" i="33"/>
  <c r="S30" i="33"/>
  <c r="R30" i="33"/>
  <c r="Q30" i="33"/>
  <c r="P30" i="33"/>
  <c r="E30" i="33"/>
  <c r="T30" i="33" s="1"/>
  <c r="S29" i="33"/>
  <c r="R29" i="33"/>
  <c r="Q29" i="33"/>
  <c r="P29" i="33"/>
  <c r="E29" i="33"/>
  <c r="U29" i="33" s="1"/>
  <c r="S28" i="33"/>
  <c r="R28" i="33"/>
  <c r="Q28" i="33"/>
  <c r="P28" i="33"/>
  <c r="E28" i="33"/>
  <c r="O26" i="33"/>
  <c r="N26" i="33"/>
  <c r="M26" i="33"/>
  <c r="L26" i="33"/>
  <c r="K26" i="33"/>
  <c r="J26" i="33"/>
  <c r="I26" i="33"/>
  <c r="S26" i="33" s="1"/>
  <c r="H26" i="33"/>
  <c r="R26" i="33" s="1"/>
  <c r="G26" i="33"/>
  <c r="F26" i="33"/>
  <c r="C26" i="33"/>
  <c r="E26" i="33" s="1"/>
  <c r="B26" i="33"/>
  <c r="S25" i="33"/>
  <c r="R25" i="33"/>
  <c r="Q25" i="33"/>
  <c r="P25" i="33"/>
  <c r="E25" i="33"/>
  <c r="S24" i="33"/>
  <c r="R24" i="33"/>
  <c r="Q24" i="33"/>
  <c r="P24" i="33"/>
  <c r="E24" i="33"/>
  <c r="S23" i="33"/>
  <c r="R23" i="33"/>
  <c r="Q23" i="33"/>
  <c r="P23" i="33"/>
  <c r="E23" i="33"/>
  <c r="S22" i="33"/>
  <c r="R22" i="33"/>
  <c r="Q22" i="33"/>
  <c r="P22" i="33"/>
  <c r="E22" i="33"/>
  <c r="S21" i="33"/>
  <c r="R21" i="33"/>
  <c r="Q21" i="33"/>
  <c r="P21" i="33"/>
  <c r="E21" i="33"/>
  <c r="T21" i="33" s="1"/>
  <c r="T20" i="33"/>
  <c r="S20" i="33"/>
  <c r="R20" i="33"/>
  <c r="Q20" i="33"/>
  <c r="P20" i="33"/>
  <c r="E20" i="33"/>
  <c r="U20" i="33" s="1"/>
  <c r="S19" i="33"/>
  <c r="R19" i="33"/>
  <c r="Q19" i="33"/>
  <c r="P19" i="33"/>
  <c r="E19" i="33"/>
  <c r="O17" i="33"/>
  <c r="N17" i="33"/>
  <c r="M17" i="33"/>
  <c r="L17" i="33"/>
  <c r="K17" i="33"/>
  <c r="J17" i="33"/>
  <c r="I17" i="33"/>
  <c r="S17" i="33" s="1"/>
  <c r="H17" i="33"/>
  <c r="R17" i="33" s="1"/>
  <c r="G17" i="33"/>
  <c r="F17" i="33"/>
  <c r="E17" i="33"/>
  <c r="C17" i="33"/>
  <c r="B17" i="33"/>
  <c r="S16" i="33"/>
  <c r="R16" i="33"/>
  <c r="Q16" i="33"/>
  <c r="P16" i="33"/>
  <c r="E16" i="33"/>
  <c r="U16" i="33" s="1"/>
  <c r="S15" i="33"/>
  <c r="R15" i="33"/>
  <c r="Q15" i="33"/>
  <c r="P15" i="33"/>
  <c r="E15" i="33"/>
  <c r="S14" i="33"/>
  <c r="R14" i="33"/>
  <c r="Q14" i="33"/>
  <c r="P14" i="33"/>
  <c r="E14" i="33"/>
  <c r="S13" i="33"/>
  <c r="R13" i="33"/>
  <c r="Q13" i="33"/>
  <c r="P13" i="33"/>
  <c r="E13" i="33"/>
  <c r="T13" i="33" s="1"/>
  <c r="T12" i="33"/>
  <c r="S12" i="33"/>
  <c r="R12" i="33"/>
  <c r="Q12" i="33"/>
  <c r="P12" i="33"/>
  <c r="E12" i="33"/>
  <c r="U12" i="33" s="1"/>
  <c r="U11" i="33"/>
  <c r="S11" i="33"/>
  <c r="R11" i="33"/>
  <c r="Q11" i="33"/>
  <c r="P11" i="33"/>
  <c r="E11" i="33"/>
  <c r="T11" i="33" s="1"/>
  <c r="S10" i="33"/>
  <c r="R10" i="33"/>
  <c r="Q10" i="33"/>
  <c r="P10" i="33"/>
  <c r="E10" i="33"/>
  <c r="S9" i="33"/>
  <c r="R9" i="33"/>
  <c r="Q9" i="33"/>
  <c r="P9" i="33"/>
  <c r="E9" i="33"/>
  <c r="U9" i="33" s="1"/>
  <c r="U96" i="32"/>
  <c r="S96" i="32"/>
  <c r="R96" i="32"/>
  <c r="Q96" i="32"/>
  <c r="P96" i="32"/>
  <c r="E96" i="32"/>
  <c r="T96" i="32" s="1"/>
  <c r="T95" i="32"/>
  <c r="S95" i="32"/>
  <c r="R95" i="32"/>
  <c r="Q95" i="32"/>
  <c r="P95" i="32"/>
  <c r="E95" i="32"/>
  <c r="U95" i="32" s="1"/>
  <c r="S94" i="32"/>
  <c r="R94" i="32"/>
  <c r="Q94" i="32"/>
  <c r="P94" i="32"/>
  <c r="E94" i="32"/>
  <c r="S93" i="32"/>
  <c r="R93" i="32"/>
  <c r="Q93" i="32"/>
  <c r="P93" i="32"/>
  <c r="E93" i="32"/>
  <c r="S92" i="32"/>
  <c r="R92" i="32"/>
  <c r="Q92" i="32"/>
  <c r="P92" i="32"/>
  <c r="E92" i="32"/>
  <c r="T92" i="32" s="1"/>
  <c r="U91" i="32"/>
  <c r="T91" i="32"/>
  <c r="S91" i="32"/>
  <c r="R91" i="32"/>
  <c r="Q91" i="32"/>
  <c r="P91" i="32"/>
  <c r="E91" i="32"/>
  <c r="U90" i="32"/>
  <c r="S90" i="32"/>
  <c r="R90" i="32"/>
  <c r="Q90" i="32"/>
  <c r="P90" i="32"/>
  <c r="E90" i="32"/>
  <c r="T90" i="32" s="1"/>
  <c r="U89" i="32"/>
  <c r="T89" i="32"/>
  <c r="S89" i="32"/>
  <c r="R89" i="32"/>
  <c r="Q89" i="32"/>
  <c r="P89" i="32"/>
  <c r="E89" i="32"/>
  <c r="U88" i="32"/>
  <c r="T88" i="32"/>
  <c r="S88" i="32"/>
  <c r="R88" i="32"/>
  <c r="Q88" i="32"/>
  <c r="P88" i="32"/>
  <c r="E88" i="32"/>
  <c r="O75" i="32"/>
  <c r="N75" i="32"/>
  <c r="M75" i="32"/>
  <c r="L75" i="32"/>
  <c r="K75" i="32"/>
  <c r="J75" i="32"/>
  <c r="I75" i="32"/>
  <c r="S75" i="32" s="1"/>
  <c r="H75" i="32"/>
  <c r="R75" i="32" s="1"/>
  <c r="G75" i="32"/>
  <c r="F75" i="32"/>
  <c r="C75" i="32"/>
  <c r="B75" i="32"/>
  <c r="S74" i="32"/>
  <c r="O74" i="32"/>
  <c r="N74" i="32"/>
  <c r="M74" i="32"/>
  <c r="L74" i="32"/>
  <c r="K74" i="32"/>
  <c r="J74" i="32"/>
  <c r="I74" i="32"/>
  <c r="H74" i="32"/>
  <c r="R74" i="32" s="1"/>
  <c r="G74" i="32"/>
  <c r="F74" i="32"/>
  <c r="C74" i="32"/>
  <c r="B74" i="32"/>
  <c r="O73" i="32"/>
  <c r="N73" i="32"/>
  <c r="M73" i="32"/>
  <c r="L73" i="32"/>
  <c r="K73" i="32"/>
  <c r="J73" i="32"/>
  <c r="I73" i="32"/>
  <c r="H73" i="32"/>
  <c r="R73" i="32" s="1"/>
  <c r="G73" i="32"/>
  <c r="F73" i="32"/>
  <c r="C73" i="32"/>
  <c r="B73" i="32"/>
  <c r="E73" i="32" s="1"/>
  <c r="U72" i="32"/>
  <c r="S72" i="32"/>
  <c r="R72" i="32"/>
  <c r="Q72" i="32"/>
  <c r="P72" i="32"/>
  <c r="E72" i="32"/>
  <c r="T72" i="32" s="1"/>
  <c r="S71" i="32"/>
  <c r="R71" i="32"/>
  <c r="Q71" i="32"/>
  <c r="U71" i="32" s="1"/>
  <c r="P71" i="32"/>
  <c r="E71" i="32"/>
  <c r="O69" i="32"/>
  <c r="N69" i="32"/>
  <c r="M69" i="32"/>
  <c r="L69" i="32"/>
  <c r="K69" i="32"/>
  <c r="J69" i="32"/>
  <c r="I69" i="32"/>
  <c r="S69" i="32" s="1"/>
  <c r="H69" i="32"/>
  <c r="G69" i="32"/>
  <c r="F69" i="32"/>
  <c r="C69" i="32"/>
  <c r="B69" i="32"/>
  <c r="O68" i="32"/>
  <c r="N68" i="32"/>
  <c r="M68" i="32"/>
  <c r="L68" i="32"/>
  <c r="K68" i="32"/>
  <c r="J68" i="32"/>
  <c r="I68" i="32"/>
  <c r="S68" i="32" s="1"/>
  <c r="H68" i="32"/>
  <c r="G68" i="32"/>
  <c r="F68" i="32"/>
  <c r="C68" i="32"/>
  <c r="B68" i="32"/>
  <c r="S67" i="32"/>
  <c r="R67" i="32"/>
  <c r="Q67" i="32"/>
  <c r="P67" i="32"/>
  <c r="E67" i="32"/>
  <c r="U66" i="32"/>
  <c r="T66" i="32"/>
  <c r="S66" i="32"/>
  <c r="R66" i="32"/>
  <c r="Q66" i="32"/>
  <c r="P66" i="32"/>
  <c r="E66" i="32"/>
  <c r="S65" i="32"/>
  <c r="R65" i="32"/>
  <c r="Q65" i="32"/>
  <c r="P65" i="32"/>
  <c r="E65" i="32"/>
  <c r="S64" i="32"/>
  <c r="R64" i="32"/>
  <c r="Q64" i="32"/>
  <c r="P64" i="32"/>
  <c r="E64" i="32"/>
  <c r="U64" i="32" s="1"/>
  <c r="S63" i="32"/>
  <c r="R63" i="32"/>
  <c r="Q63" i="32"/>
  <c r="P63" i="32"/>
  <c r="E63" i="32"/>
  <c r="O61" i="32"/>
  <c r="N61" i="32"/>
  <c r="M61" i="32"/>
  <c r="L61" i="32"/>
  <c r="K61" i="32"/>
  <c r="J61" i="32"/>
  <c r="I61" i="32"/>
  <c r="S61" i="32" s="1"/>
  <c r="H61" i="32"/>
  <c r="R61" i="32" s="1"/>
  <c r="C61" i="32"/>
  <c r="B61" i="32"/>
  <c r="T60" i="32"/>
  <c r="S60" i="32"/>
  <c r="R60" i="32"/>
  <c r="Q60" i="32"/>
  <c r="P60" i="32"/>
  <c r="E60" i="32"/>
  <c r="U60" i="32" s="1"/>
  <c r="S59" i="32"/>
  <c r="R59" i="32"/>
  <c r="Q59" i="32"/>
  <c r="P59" i="32"/>
  <c r="E59" i="32"/>
  <c r="U59" i="32" s="1"/>
  <c r="T58" i="32"/>
  <c r="S58" i="32"/>
  <c r="R58" i="32"/>
  <c r="Q58" i="32"/>
  <c r="P58" i="32"/>
  <c r="E58" i="32"/>
  <c r="U58" i="32" s="1"/>
  <c r="S57" i="32"/>
  <c r="R57" i="32"/>
  <c r="Q57" i="32"/>
  <c r="P57" i="32"/>
  <c r="E57" i="32"/>
  <c r="O55" i="32"/>
  <c r="N55" i="32"/>
  <c r="M55" i="32"/>
  <c r="L55" i="32"/>
  <c r="K55" i="32"/>
  <c r="J55" i="32"/>
  <c r="I55" i="32"/>
  <c r="H55" i="32"/>
  <c r="G55" i="32"/>
  <c r="F55" i="32"/>
  <c r="C55" i="32"/>
  <c r="B55" i="32"/>
  <c r="S54" i="32"/>
  <c r="R54" i="32"/>
  <c r="Q54" i="32"/>
  <c r="P54" i="32"/>
  <c r="E54" i="32"/>
  <c r="U54" i="32" s="1"/>
  <c r="S53" i="32"/>
  <c r="R53" i="32"/>
  <c r="Q53" i="32"/>
  <c r="P53" i="32"/>
  <c r="E53" i="32"/>
  <c r="T52" i="32"/>
  <c r="S52" i="32"/>
  <c r="R52" i="32"/>
  <c r="Q52" i="32"/>
  <c r="P52" i="32"/>
  <c r="E52" i="32"/>
  <c r="U52" i="32" s="1"/>
  <c r="S51" i="32"/>
  <c r="R51" i="32"/>
  <c r="Q51" i="32"/>
  <c r="P51" i="32"/>
  <c r="E51" i="32"/>
  <c r="S50" i="32"/>
  <c r="R50" i="32"/>
  <c r="Q50" i="32"/>
  <c r="P50" i="32"/>
  <c r="E50" i="32"/>
  <c r="S49" i="32"/>
  <c r="R49" i="32"/>
  <c r="Q49" i="32"/>
  <c r="P49" i="32"/>
  <c r="E49" i="32"/>
  <c r="S48" i="32"/>
  <c r="R48" i="32"/>
  <c r="Q48" i="32"/>
  <c r="P48" i="32"/>
  <c r="E48" i="32"/>
  <c r="T48" i="32" s="1"/>
  <c r="U47" i="32"/>
  <c r="S47" i="32"/>
  <c r="R47" i="32"/>
  <c r="Q47" i="32"/>
  <c r="P47" i="32"/>
  <c r="E47" i="32"/>
  <c r="T47" i="32" s="1"/>
  <c r="S46" i="32"/>
  <c r="R46" i="32"/>
  <c r="Q46" i="32"/>
  <c r="P46" i="32"/>
  <c r="E46" i="32"/>
  <c r="S45" i="32"/>
  <c r="R45" i="32"/>
  <c r="Q45" i="32"/>
  <c r="P45" i="32"/>
  <c r="E45" i="32"/>
  <c r="S44" i="32"/>
  <c r="R44" i="32"/>
  <c r="Q44" i="32"/>
  <c r="P44" i="32"/>
  <c r="E44" i="32"/>
  <c r="U44" i="32" s="1"/>
  <c r="O42" i="32"/>
  <c r="N42" i="32"/>
  <c r="M42" i="32"/>
  <c r="L42" i="32"/>
  <c r="K42" i="32"/>
  <c r="J42" i="32"/>
  <c r="I42" i="32"/>
  <c r="S42" i="32" s="1"/>
  <c r="H42" i="32"/>
  <c r="R42" i="32" s="1"/>
  <c r="G42" i="32"/>
  <c r="F42" i="32"/>
  <c r="C42" i="32"/>
  <c r="B42" i="32"/>
  <c r="S41" i="32"/>
  <c r="R41" i="32"/>
  <c r="Q41" i="32"/>
  <c r="P41" i="32"/>
  <c r="E41" i="32"/>
  <c r="U41" i="32" s="1"/>
  <c r="S40" i="32"/>
  <c r="R40" i="32"/>
  <c r="Q40" i="32"/>
  <c r="P40" i="32"/>
  <c r="E40" i="32"/>
  <c r="S39" i="32"/>
  <c r="R39" i="32"/>
  <c r="Q39" i="32"/>
  <c r="P39" i="32"/>
  <c r="E39" i="32"/>
  <c r="T39" i="32" s="1"/>
  <c r="S38" i="32"/>
  <c r="R38" i="32"/>
  <c r="Q38" i="32"/>
  <c r="P38" i="32"/>
  <c r="E38" i="32"/>
  <c r="S37" i="32"/>
  <c r="R37" i="32"/>
  <c r="Q37" i="32"/>
  <c r="P37" i="32"/>
  <c r="E37" i="32"/>
  <c r="S35" i="32"/>
  <c r="O35" i="32"/>
  <c r="N35" i="32"/>
  <c r="M35" i="32"/>
  <c r="L35" i="32"/>
  <c r="K35" i="32"/>
  <c r="J35" i="32"/>
  <c r="I35" i="32"/>
  <c r="H35" i="32"/>
  <c r="R35" i="32" s="1"/>
  <c r="G35" i="32"/>
  <c r="F35" i="32"/>
  <c r="C35" i="32"/>
  <c r="B35" i="32"/>
  <c r="E35" i="32" s="1"/>
  <c r="S34" i="32"/>
  <c r="R34" i="32"/>
  <c r="Q34" i="32"/>
  <c r="P34" i="32"/>
  <c r="E34" i="32"/>
  <c r="O32" i="32"/>
  <c r="N32" i="32"/>
  <c r="M32" i="32"/>
  <c r="L32" i="32"/>
  <c r="K32" i="32"/>
  <c r="J32" i="32"/>
  <c r="I32" i="32"/>
  <c r="S32" i="32" s="1"/>
  <c r="H32" i="32"/>
  <c r="R32" i="32" s="1"/>
  <c r="G32" i="32"/>
  <c r="F32" i="32"/>
  <c r="C32" i="32"/>
  <c r="B32" i="32"/>
  <c r="S31" i="32"/>
  <c r="R31" i="32"/>
  <c r="Q31" i="32"/>
  <c r="P31" i="32"/>
  <c r="E31" i="32"/>
  <c r="S30" i="32"/>
  <c r="R30" i="32"/>
  <c r="Q30" i="32"/>
  <c r="P30" i="32"/>
  <c r="E30" i="32"/>
  <c r="S29" i="32"/>
  <c r="R29" i="32"/>
  <c r="Q29" i="32"/>
  <c r="P29" i="32"/>
  <c r="E29" i="32"/>
  <c r="U28" i="32"/>
  <c r="T28" i="32"/>
  <c r="S28" i="32"/>
  <c r="R28" i="32"/>
  <c r="Q28" i="32"/>
  <c r="P28" i="32"/>
  <c r="E28" i="32"/>
  <c r="O26" i="32"/>
  <c r="N26" i="32"/>
  <c r="M26" i="32"/>
  <c r="L26" i="32"/>
  <c r="K26" i="32"/>
  <c r="J26" i="32"/>
  <c r="I26" i="32"/>
  <c r="S26" i="32" s="1"/>
  <c r="H26" i="32"/>
  <c r="R26" i="32" s="1"/>
  <c r="G26" i="32"/>
  <c r="F26" i="32"/>
  <c r="C26" i="32"/>
  <c r="B26" i="32"/>
  <c r="E26" i="32" s="1"/>
  <c r="S25" i="32"/>
  <c r="R25" i="32"/>
  <c r="Q25" i="32"/>
  <c r="P25" i="32"/>
  <c r="E25" i="32"/>
  <c r="U25" i="32" s="1"/>
  <c r="S24" i="32"/>
  <c r="R24" i="32"/>
  <c r="Q24" i="32"/>
  <c r="P24" i="32"/>
  <c r="E24" i="32"/>
  <c r="U24" i="32" s="1"/>
  <c r="S23" i="32"/>
  <c r="R23" i="32"/>
  <c r="Q23" i="32"/>
  <c r="P23" i="32"/>
  <c r="E23" i="32"/>
  <c r="U22" i="32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T20" i="32"/>
  <c r="S20" i="32"/>
  <c r="R20" i="32"/>
  <c r="Q20" i="32"/>
  <c r="P20" i="32"/>
  <c r="E20" i="32"/>
  <c r="U20" i="32" s="1"/>
  <c r="S19" i="32"/>
  <c r="R19" i="32"/>
  <c r="Q19" i="32"/>
  <c r="P19" i="32"/>
  <c r="E19" i="32"/>
  <c r="S17" i="32"/>
  <c r="O17" i="32"/>
  <c r="N17" i="32"/>
  <c r="M17" i="32"/>
  <c r="L17" i="32"/>
  <c r="K17" i="32"/>
  <c r="J17" i="32"/>
  <c r="I17" i="32"/>
  <c r="Q17" i="32" s="1"/>
  <c r="H17" i="32"/>
  <c r="G17" i="32"/>
  <c r="F17" i="32"/>
  <c r="C17" i="32"/>
  <c r="B17" i="32"/>
  <c r="S16" i="32"/>
  <c r="R16" i="32"/>
  <c r="Q16" i="32"/>
  <c r="P16" i="32"/>
  <c r="E16" i="32"/>
  <c r="U15" i="32"/>
  <c r="S15" i="32"/>
  <c r="R15" i="32"/>
  <c r="Q15" i="32"/>
  <c r="P15" i="32"/>
  <c r="E15" i="32"/>
  <c r="T15" i="32" s="1"/>
  <c r="S14" i="32"/>
  <c r="R14" i="32"/>
  <c r="Q14" i="32"/>
  <c r="P14" i="32"/>
  <c r="E14" i="32"/>
  <c r="T14" i="32" s="1"/>
  <c r="T13" i="32"/>
  <c r="S13" i="32"/>
  <c r="R13" i="32"/>
  <c r="Q13" i="32"/>
  <c r="P13" i="32"/>
  <c r="E13" i="32"/>
  <c r="U13" i="32" s="1"/>
  <c r="S12" i="32"/>
  <c r="R12" i="32"/>
  <c r="Q12" i="32"/>
  <c r="P12" i="32"/>
  <c r="E12" i="32"/>
  <c r="S11" i="32"/>
  <c r="R11" i="32"/>
  <c r="Q11" i="32"/>
  <c r="P11" i="32"/>
  <c r="E11" i="32"/>
  <c r="S10" i="32"/>
  <c r="R10" i="32"/>
  <c r="Q10" i="32"/>
  <c r="P10" i="32"/>
  <c r="E10" i="32"/>
  <c r="U9" i="32"/>
  <c r="T9" i="32"/>
  <c r="S9" i="32"/>
  <c r="R9" i="32"/>
  <c r="Q9" i="32"/>
  <c r="P9" i="32"/>
  <c r="E9" i="32"/>
  <c r="U96" i="31"/>
  <c r="T96" i="31"/>
  <c r="S96" i="31"/>
  <c r="R96" i="31"/>
  <c r="Q96" i="31"/>
  <c r="P96" i="31"/>
  <c r="E96" i="31"/>
  <c r="U95" i="31"/>
  <c r="T95" i="31"/>
  <c r="S95" i="31"/>
  <c r="R95" i="31"/>
  <c r="Q95" i="31"/>
  <c r="P95" i="31"/>
  <c r="E95" i="31"/>
  <c r="U94" i="31"/>
  <c r="T94" i="31"/>
  <c r="S94" i="31"/>
  <c r="R94" i="31"/>
  <c r="Q94" i="31"/>
  <c r="P94" i="31"/>
  <c r="E94" i="31"/>
  <c r="S93" i="31"/>
  <c r="R93" i="31"/>
  <c r="Q93" i="31"/>
  <c r="P93" i="31"/>
  <c r="E93" i="31"/>
  <c r="S92" i="31"/>
  <c r="R92" i="31"/>
  <c r="Q92" i="31"/>
  <c r="P92" i="31"/>
  <c r="E92" i="31"/>
  <c r="S91" i="31"/>
  <c r="R91" i="31"/>
  <c r="Q91" i="31"/>
  <c r="P91" i="31"/>
  <c r="E91" i="31"/>
  <c r="T91" i="31" s="1"/>
  <c r="T90" i="31"/>
  <c r="S90" i="31"/>
  <c r="R90" i="31"/>
  <c r="Q90" i="31"/>
  <c r="P90" i="31"/>
  <c r="E90" i="31"/>
  <c r="U90" i="31" s="1"/>
  <c r="S89" i="31"/>
  <c r="R89" i="31"/>
  <c r="Q89" i="31"/>
  <c r="P89" i="31"/>
  <c r="E89" i="31"/>
  <c r="S88" i="31"/>
  <c r="R88" i="31"/>
  <c r="Q88" i="31"/>
  <c r="P88" i="31"/>
  <c r="E88" i="31"/>
  <c r="O75" i="31"/>
  <c r="N75" i="31"/>
  <c r="M75" i="31"/>
  <c r="L75" i="31"/>
  <c r="K75" i="31"/>
  <c r="J75" i="31"/>
  <c r="I75" i="31"/>
  <c r="S75" i="31" s="1"/>
  <c r="H75" i="31"/>
  <c r="R75" i="31" s="1"/>
  <c r="G75" i="31"/>
  <c r="F75" i="31"/>
  <c r="C75" i="31"/>
  <c r="B75" i="31"/>
  <c r="O74" i="31"/>
  <c r="N74" i="31"/>
  <c r="M74" i="31"/>
  <c r="L74" i="31"/>
  <c r="K74" i="31"/>
  <c r="J74" i="31"/>
  <c r="I74" i="31"/>
  <c r="S74" i="31" s="1"/>
  <c r="H74" i="31"/>
  <c r="R74" i="31" s="1"/>
  <c r="G74" i="31"/>
  <c r="F74" i="31"/>
  <c r="C74" i="31"/>
  <c r="E74" i="31" s="1"/>
  <c r="B74" i="31"/>
  <c r="R73" i="31"/>
  <c r="O73" i="31"/>
  <c r="N73" i="31"/>
  <c r="M73" i="31"/>
  <c r="L73" i="31"/>
  <c r="K73" i="31"/>
  <c r="J73" i="31"/>
  <c r="I73" i="31"/>
  <c r="S73" i="31" s="1"/>
  <c r="H73" i="31"/>
  <c r="G73" i="31"/>
  <c r="F73" i="31"/>
  <c r="E73" i="31"/>
  <c r="C73" i="31"/>
  <c r="B73" i="31"/>
  <c r="S72" i="31"/>
  <c r="R72" i="31"/>
  <c r="Q72" i="31"/>
  <c r="P72" i="31"/>
  <c r="E72" i="31"/>
  <c r="S71" i="31"/>
  <c r="R71" i="31"/>
  <c r="Q71" i="31"/>
  <c r="P71" i="31"/>
  <c r="E71" i="31"/>
  <c r="O69" i="31"/>
  <c r="N69" i="31"/>
  <c r="M69" i="31"/>
  <c r="L69" i="31"/>
  <c r="K69" i="31"/>
  <c r="J69" i="31"/>
  <c r="I69" i="31"/>
  <c r="S69" i="31" s="1"/>
  <c r="H69" i="31"/>
  <c r="R69" i="31" s="1"/>
  <c r="G69" i="31"/>
  <c r="F69" i="31"/>
  <c r="C69" i="31"/>
  <c r="B69" i="31"/>
  <c r="O68" i="31"/>
  <c r="N68" i="31"/>
  <c r="M68" i="31"/>
  <c r="L68" i="31"/>
  <c r="K68" i="31"/>
  <c r="J68" i="31"/>
  <c r="I68" i="31"/>
  <c r="S68" i="31" s="1"/>
  <c r="H68" i="31"/>
  <c r="R68" i="31" s="1"/>
  <c r="G68" i="31"/>
  <c r="F68" i="31"/>
  <c r="C68" i="31"/>
  <c r="B68" i="31"/>
  <c r="S67" i="31"/>
  <c r="R67" i="31"/>
  <c r="Q67" i="31"/>
  <c r="P67" i="31"/>
  <c r="E67" i="31"/>
  <c r="S66" i="31"/>
  <c r="R66" i="31"/>
  <c r="Q66" i="31"/>
  <c r="P66" i="31"/>
  <c r="E66" i="31"/>
  <c r="S65" i="31"/>
  <c r="R65" i="31"/>
  <c r="Q65" i="31"/>
  <c r="P65" i="31"/>
  <c r="E65" i="31"/>
  <c r="U65" i="31" s="1"/>
  <c r="S64" i="31"/>
  <c r="R64" i="31"/>
  <c r="Q64" i="31"/>
  <c r="P64" i="31"/>
  <c r="E64" i="31"/>
  <c r="T64" i="31" s="1"/>
  <c r="U63" i="31"/>
  <c r="T63" i="31"/>
  <c r="S63" i="31"/>
  <c r="R63" i="31"/>
  <c r="Q63" i="31"/>
  <c r="P63" i="31"/>
  <c r="E63" i="31"/>
  <c r="O61" i="31"/>
  <c r="N61" i="31"/>
  <c r="M61" i="31"/>
  <c r="L61" i="31"/>
  <c r="K61" i="31"/>
  <c r="J61" i="31"/>
  <c r="I61" i="31"/>
  <c r="S61" i="31" s="1"/>
  <c r="H61" i="31"/>
  <c r="R61" i="31" s="1"/>
  <c r="C61" i="31"/>
  <c r="E61" i="31" s="1"/>
  <c r="B61" i="31"/>
  <c r="S60" i="31"/>
  <c r="R60" i="31"/>
  <c r="Q60" i="31"/>
  <c r="P60" i="31"/>
  <c r="E60" i="31"/>
  <c r="U59" i="31"/>
  <c r="S59" i="31"/>
  <c r="R59" i="31"/>
  <c r="Q59" i="31"/>
  <c r="P59" i="31"/>
  <c r="E59" i="31"/>
  <c r="T59" i="31" s="1"/>
  <c r="S58" i="31"/>
  <c r="R58" i="31"/>
  <c r="Q58" i="31"/>
  <c r="P58" i="31"/>
  <c r="E58" i="31"/>
  <c r="U58" i="31" s="1"/>
  <c r="T57" i="31"/>
  <c r="S57" i="31"/>
  <c r="R57" i="31"/>
  <c r="Q57" i="31"/>
  <c r="P57" i="31"/>
  <c r="E57" i="31"/>
  <c r="U57" i="31" s="1"/>
  <c r="O55" i="31"/>
  <c r="N55" i="31"/>
  <c r="M55" i="31"/>
  <c r="L55" i="31"/>
  <c r="K55" i="31"/>
  <c r="J55" i="31"/>
  <c r="I55" i="31"/>
  <c r="S55" i="31" s="1"/>
  <c r="H55" i="31"/>
  <c r="R55" i="31" s="1"/>
  <c r="G55" i="31"/>
  <c r="F55" i="31"/>
  <c r="C55" i="31"/>
  <c r="B55" i="31"/>
  <c r="E55" i="31" s="1"/>
  <c r="S54" i="31"/>
  <c r="R54" i="31"/>
  <c r="Q54" i="31"/>
  <c r="P54" i="31"/>
  <c r="E54" i="31"/>
  <c r="U54" i="31" s="1"/>
  <c r="U53" i="31"/>
  <c r="S53" i="31"/>
  <c r="R53" i="31"/>
  <c r="Q53" i="31"/>
  <c r="P53" i="31"/>
  <c r="E53" i="31"/>
  <c r="T53" i="31" s="1"/>
  <c r="T52" i="31"/>
  <c r="S52" i="31"/>
  <c r="R52" i="31"/>
  <c r="Q52" i="31"/>
  <c r="P52" i="31"/>
  <c r="E52" i="31"/>
  <c r="U52" i="31" s="1"/>
  <c r="S51" i="31"/>
  <c r="R51" i="31"/>
  <c r="Q51" i="31"/>
  <c r="P51" i="31"/>
  <c r="E51" i="31"/>
  <c r="U51" i="31" s="1"/>
  <c r="S50" i="31"/>
  <c r="R50" i="31"/>
  <c r="Q50" i="31"/>
  <c r="P50" i="31"/>
  <c r="E50" i="31"/>
  <c r="S49" i="31"/>
  <c r="R49" i="31"/>
  <c r="Q49" i="31"/>
  <c r="P49" i="31"/>
  <c r="E49" i="31"/>
  <c r="S48" i="31"/>
  <c r="R48" i="31"/>
  <c r="Q48" i="31"/>
  <c r="P48" i="31"/>
  <c r="E48" i="31"/>
  <c r="S47" i="31"/>
  <c r="R47" i="31"/>
  <c r="Q47" i="31"/>
  <c r="P47" i="31"/>
  <c r="E47" i="31"/>
  <c r="U46" i="31"/>
  <c r="S46" i="31"/>
  <c r="R46" i="31"/>
  <c r="Q46" i="31"/>
  <c r="P46" i="31"/>
  <c r="E46" i="31"/>
  <c r="T46" i="31" s="1"/>
  <c r="U45" i="31"/>
  <c r="T45" i="31"/>
  <c r="S45" i="31"/>
  <c r="R45" i="31"/>
  <c r="Q45" i="31"/>
  <c r="P45" i="31"/>
  <c r="E45" i="31"/>
  <c r="U44" i="31"/>
  <c r="S44" i="31"/>
  <c r="R44" i="31"/>
  <c r="Q44" i="31"/>
  <c r="P44" i="31"/>
  <c r="E44" i="31"/>
  <c r="T44" i="31" s="1"/>
  <c r="O42" i="31"/>
  <c r="N42" i="31"/>
  <c r="M42" i="31"/>
  <c r="L42" i="31"/>
  <c r="K42" i="31"/>
  <c r="J42" i="31"/>
  <c r="I42" i="31"/>
  <c r="S42" i="31" s="1"/>
  <c r="H42" i="31"/>
  <c r="R42" i="31" s="1"/>
  <c r="G42" i="31"/>
  <c r="F42" i="31"/>
  <c r="C42" i="31"/>
  <c r="B42" i="31"/>
  <c r="T41" i="31"/>
  <c r="S41" i="31"/>
  <c r="R41" i="31"/>
  <c r="Q41" i="31"/>
  <c r="P41" i="31"/>
  <c r="E41" i="31"/>
  <c r="U41" i="31" s="1"/>
  <c r="S40" i="31"/>
  <c r="R40" i="31"/>
  <c r="Q40" i="31"/>
  <c r="P40" i="31"/>
  <c r="E40" i="31"/>
  <c r="S39" i="31"/>
  <c r="R39" i="31"/>
  <c r="Q39" i="31"/>
  <c r="P39" i="31"/>
  <c r="E39" i="31"/>
  <c r="S38" i="31"/>
  <c r="R38" i="31"/>
  <c r="Q38" i="31"/>
  <c r="P38" i="31"/>
  <c r="E38" i="31"/>
  <c r="S37" i="31"/>
  <c r="R37" i="31"/>
  <c r="Q37" i="31"/>
  <c r="P37" i="31"/>
  <c r="E37" i="31"/>
  <c r="U37" i="31" s="1"/>
  <c r="S35" i="31"/>
  <c r="O35" i="31"/>
  <c r="N35" i="31"/>
  <c r="M35" i="31"/>
  <c r="L35" i="31"/>
  <c r="K35" i="31"/>
  <c r="J35" i="31"/>
  <c r="I35" i="31"/>
  <c r="H35" i="31"/>
  <c r="R35" i="31" s="1"/>
  <c r="G35" i="31"/>
  <c r="F35" i="31"/>
  <c r="C35" i="31"/>
  <c r="B35" i="31"/>
  <c r="E35" i="31" s="1"/>
  <c r="S34" i="31"/>
  <c r="R34" i="31"/>
  <c r="Q34" i="31"/>
  <c r="P34" i="31"/>
  <c r="E34" i="31"/>
  <c r="O32" i="31"/>
  <c r="N32" i="31"/>
  <c r="M32" i="31"/>
  <c r="L32" i="31"/>
  <c r="K32" i="31"/>
  <c r="J32" i="31"/>
  <c r="I32" i="31"/>
  <c r="S32" i="31" s="1"/>
  <c r="H32" i="31"/>
  <c r="R32" i="31" s="1"/>
  <c r="G32" i="31"/>
  <c r="F32" i="31"/>
  <c r="C32" i="31"/>
  <c r="B32" i="31"/>
  <c r="S31" i="31"/>
  <c r="R31" i="31"/>
  <c r="Q31" i="31"/>
  <c r="P31" i="31"/>
  <c r="E31" i="31"/>
  <c r="S30" i="31"/>
  <c r="R30" i="31"/>
  <c r="Q30" i="31"/>
  <c r="P30" i="31"/>
  <c r="E30" i="31"/>
  <c r="T30" i="31" s="1"/>
  <c r="S29" i="31"/>
  <c r="R29" i="31"/>
  <c r="Q29" i="31"/>
  <c r="P29" i="31"/>
  <c r="E29" i="31"/>
  <c r="U29" i="31" s="1"/>
  <c r="T28" i="31"/>
  <c r="S28" i="31"/>
  <c r="R28" i="31"/>
  <c r="Q28" i="31"/>
  <c r="P28" i="31"/>
  <c r="E28" i="31"/>
  <c r="U28" i="31" s="1"/>
  <c r="O26" i="31"/>
  <c r="N26" i="31"/>
  <c r="M26" i="31"/>
  <c r="L26" i="31"/>
  <c r="K26" i="31"/>
  <c r="J26" i="31"/>
  <c r="I26" i="31"/>
  <c r="S26" i="31" s="1"/>
  <c r="H26" i="31"/>
  <c r="R26" i="31" s="1"/>
  <c r="G26" i="31"/>
  <c r="F26" i="31"/>
  <c r="C26" i="31"/>
  <c r="B26" i="31"/>
  <c r="S25" i="31"/>
  <c r="R25" i="31"/>
  <c r="Q25" i="31"/>
  <c r="P25" i="31"/>
  <c r="E25" i="31"/>
  <c r="T25" i="31" s="1"/>
  <c r="U24" i="31"/>
  <c r="S24" i="31"/>
  <c r="R24" i="31"/>
  <c r="Q24" i="31"/>
  <c r="P24" i="31"/>
  <c r="E24" i="31"/>
  <c r="T24" i="31" s="1"/>
  <c r="U23" i="31"/>
  <c r="S23" i="31"/>
  <c r="R23" i="31"/>
  <c r="Q23" i="31"/>
  <c r="P23" i="31"/>
  <c r="E23" i="31"/>
  <c r="T23" i="31" s="1"/>
  <c r="T22" i="31"/>
  <c r="S22" i="31"/>
  <c r="R22" i="31"/>
  <c r="Q22" i="31"/>
  <c r="P22" i="31"/>
  <c r="E22" i="31"/>
  <c r="U22" i="31" s="1"/>
  <c r="S21" i="31"/>
  <c r="R21" i="31"/>
  <c r="Q21" i="31"/>
  <c r="P21" i="31"/>
  <c r="E21" i="31"/>
  <c r="S20" i="31"/>
  <c r="R20" i="31"/>
  <c r="Q20" i="31"/>
  <c r="P20" i="31"/>
  <c r="E20" i="31"/>
  <c r="S19" i="31"/>
  <c r="R19" i="31"/>
  <c r="Q19" i="31"/>
  <c r="P19" i="31"/>
  <c r="E19" i="31"/>
  <c r="S17" i="31"/>
  <c r="R17" i="31"/>
  <c r="O17" i="31"/>
  <c r="N17" i="31"/>
  <c r="M17" i="31"/>
  <c r="L17" i="31"/>
  <c r="K17" i="31"/>
  <c r="J17" i="31"/>
  <c r="I17" i="31"/>
  <c r="H17" i="31"/>
  <c r="G17" i="31"/>
  <c r="F17" i="31"/>
  <c r="C17" i="31"/>
  <c r="B17" i="31"/>
  <c r="E17" i="31" s="1"/>
  <c r="S16" i="31"/>
  <c r="R16" i="31"/>
  <c r="Q16" i="31"/>
  <c r="P16" i="31"/>
  <c r="E16" i="31"/>
  <c r="U15" i="31"/>
  <c r="T15" i="31"/>
  <c r="S15" i="31"/>
  <c r="R15" i="31"/>
  <c r="Q15" i="31"/>
  <c r="P15" i="31"/>
  <c r="E15" i="31"/>
  <c r="S14" i="31"/>
  <c r="R14" i="31"/>
  <c r="Q14" i="31"/>
  <c r="P14" i="31"/>
  <c r="E14" i="31"/>
  <c r="S13" i="31"/>
  <c r="R13" i="31"/>
  <c r="Q13" i="31"/>
  <c r="P13" i="31"/>
  <c r="E13" i="31"/>
  <c r="U13" i="31" s="1"/>
  <c r="U12" i="31"/>
  <c r="T12" i="31"/>
  <c r="S12" i="31"/>
  <c r="R12" i="31"/>
  <c r="Q12" i="31"/>
  <c r="P12" i="31"/>
  <c r="E12" i="31"/>
  <c r="S11" i="31"/>
  <c r="R11" i="31"/>
  <c r="Q11" i="31"/>
  <c r="P11" i="31"/>
  <c r="E11" i="31"/>
  <c r="S10" i="31"/>
  <c r="R10" i="31"/>
  <c r="Q10" i="31"/>
  <c r="P10" i="31"/>
  <c r="E10" i="31"/>
  <c r="S9" i="31"/>
  <c r="R9" i="31"/>
  <c r="Q9" i="31"/>
  <c r="P9" i="31"/>
  <c r="E9" i="31"/>
  <c r="U9" i="31" s="1"/>
  <c r="S96" i="30"/>
  <c r="R96" i="30"/>
  <c r="Q96" i="30"/>
  <c r="P96" i="30"/>
  <c r="E96" i="30"/>
  <c r="S95" i="30"/>
  <c r="R95" i="30"/>
  <c r="Q95" i="30"/>
  <c r="P95" i="30"/>
  <c r="E95" i="30"/>
  <c r="S94" i="30"/>
  <c r="R94" i="30"/>
  <c r="Q94" i="30"/>
  <c r="P94" i="30"/>
  <c r="E94" i="30"/>
  <c r="U93" i="30"/>
  <c r="S93" i="30"/>
  <c r="R93" i="30"/>
  <c r="Q93" i="30"/>
  <c r="P93" i="30"/>
  <c r="E93" i="30"/>
  <c r="T93" i="30" s="1"/>
  <c r="U92" i="30"/>
  <c r="T92" i="30"/>
  <c r="S92" i="30"/>
  <c r="R92" i="30"/>
  <c r="Q92" i="30"/>
  <c r="P92" i="30"/>
  <c r="E92" i="30"/>
  <c r="S91" i="30"/>
  <c r="R91" i="30"/>
  <c r="Q91" i="30"/>
  <c r="P91" i="30"/>
  <c r="E91" i="30"/>
  <c r="S90" i="30"/>
  <c r="R90" i="30"/>
  <c r="Q90" i="30"/>
  <c r="P90" i="30"/>
  <c r="E90" i="30"/>
  <c r="S89" i="30"/>
  <c r="R89" i="30"/>
  <c r="Q89" i="30"/>
  <c r="P89" i="30"/>
  <c r="E89" i="30"/>
  <c r="U88" i="30"/>
  <c r="S88" i="30"/>
  <c r="R88" i="30"/>
  <c r="Q88" i="30"/>
  <c r="P88" i="30"/>
  <c r="E88" i="30"/>
  <c r="O75" i="30"/>
  <c r="N75" i="30"/>
  <c r="M75" i="30"/>
  <c r="L75" i="30"/>
  <c r="K75" i="30"/>
  <c r="J75" i="30"/>
  <c r="I75" i="30"/>
  <c r="H75" i="30"/>
  <c r="R75" i="30" s="1"/>
  <c r="G75" i="30"/>
  <c r="F75" i="30"/>
  <c r="C75" i="30"/>
  <c r="B75" i="30"/>
  <c r="R74" i="30"/>
  <c r="O74" i="30"/>
  <c r="N74" i="30"/>
  <c r="M74" i="30"/>
  <c r="L74" i="30"/>
  <c r="K74" i="30"/>
  <c r="J74" i="30"/>
  <c r="I74" i="30"/>
  <c r="H74" i="30"/>
  <c r="G74" i="30"/>
  <c r="F74" i="30"/>
  <c r="C74" i="30"/>
  <c r="E74" i="30" s="1"/>
  <c r="B74" i="30"/>
  <c r="S73" i="30"/>
  <c r="R73" i="30"/>
  <c r="O73" i="30"/>
  <c r="N73" i="30"/>
  <c r="M73" i="30"/>
  <c r="L73" i="30"/>
  <c r="K73" i="30"/>
  <c r="J73" i="30"/>
  <c r="I73" i="30"/>
  <c r="H73" i="30"/>
  <c r="G73" i="30"/>
  <c r="F73" i="30"/>
  <c r="C73" i="30"/>
  <c r="E73" i="30" s="1"/>
  <c r="B73" i="30"/>
  <c r="S72" i="30"/>
  <c r="R72" i="30"/>
  <c r="Q72" i="30"/>
  <c r="P72" i="30"/>
  <c r="E72" i="30"/>
  <c r="T72" i="30" s="1"/>
  <c r="T71" i="30"/>
  <c r="S71" i="30"/>
  <c r="R71" i="30"/>
  <c r="Q71" i="30"/>
  <c r="P71" i="30"/>
  <c r="E71" i="30"/>
  <c r="O69" i="30"/>
  <c r="N69" i="30"/>
  <c r="M69" i="30"/>
  <c r="L69" i="30"/>
  <c r="K69" i="30"/>
  <c r="J69" i="30"/>
  <c r="I69" i="30"/>
  <c r="S69" i="30" s="1"/>
  <c r="H69" i="30"/>
  <c r="R69" i="30" s="1"/>
  <c r="G69" i="30"/>
  <c r="F69" i="30"/>
  <c r="C69" i="30"/>
  <c r="B69" i="30"/>
  <c r="O68" i="30"/>
  <c r="N68" i="30"/>
  <c r="M68" i="30"/>
  <c r="L68" i="30"/>
  <c r="K68" i="30"/>
  <c r="J68" i="30"/>
  <c r="I68" i="30"/>
  <c r="S68" i="30" s="1"/>
  <c r="H68" i="30"/>
  <c r="R68" i="30" s="1"/>
  <c r="G68" i="30"/>
  <c r="F68" i="30"/>
  <c r="C68" i="30"/>
  <c r="E68" i="30" s="1"/>
  <c r="B68" i="30"/>
  <c r="S67" i="30"/>
  <c r="R67" i="30"/>
  <c r="Q67" i="30"/>
  <c r="P67" i="30"/>
  <c r="E67" i="30"/>
  <c r="S66" i="30"/>
  <c r="R66" i="30"/>
  <c r="Q66" i="30"/>
  <c r="P66" i="30"/>
  <c r="E66" i="30"/>
  <c r="S65" i="30"/>
  <c r="R65" i="30"/>
  <c r="Q65" i="30"/>
  <c r="P65" i="30"/>
  <c r="E65" i="30"/>
  <c r="S64" i="30"/>
  <c r="R64" i="30"/>
  <c r="Q64" i="30"/>
  <c r="P64" i="30"/>
  <c r="E64" i="30"/>
  <c r="U64" i="30" s="1"/>
  <c r="S63" i="30"/>
  <c r="R63" i="30"/>
  <c r="Q63" i="30"/>
  <c r="P63" i="30"/>
  <c r="E63" i="30"/>
  <c r="U63" i="30" s="1"/>
  <c r="O61" i="30"/>
  <c r="N61" i="30"/>
  <c r="M61" i="30"/>
  <c r="L61" i="30"/>
  <c r="K61" i="30"/>
  <c r="J61" i="30"/>
  <c r="I61" i="30"/>
  <c r="S61" i="30" s="1"/>
  <c r="H61" i="30"/>
  <c r="R61" i="30" s="1"/>
  <c r="C61" i="30"/>
  <c r="B61" i="30"/>
  <c r="S60" i="30"/>
  <c r="R60" i="30"/>
  <c r="Q60" i="30"/>
  <c r="P60" i="30"/>
  <c r="E60" i="30"/>
  <c r="U60" i="30" s="1"/>
  <c r="S59" i="30"/>
  <c r="R59" i="30"/>
  <c r="Q59" i="30"/>
  <c r="P59" i="30"/>
  <c r="E59" i="30"/>
  <c r="S58" i="30"/>
  <c r="R58" i="30"/>
  <c r="Q58" i="30"/>
  <c r="P58" i="30"/>
  <c r="E58" i="30"/>
  <c r="T58" i="30" s="1"/>
  <c r="S57" i="30"/>
  <c r="R57" i="30"/>
  <c r="Q57" i="30"/>
  <c r="P57" i="30"/>
  <c r="E57" i="30"/>
  <c r="U57" i="30" s="1"/>
  <c r="O55" i="30"/>
  <c r="N55" i="30"/>
  <c r="M55" i="30"/>
  <c r="L55" i="30"/>
  <c r="K55" i="30"/>
  <c r="J55" i="30"/>
  <c r="I55" i="30"/>
  <c r="H55" i="30"/>
  <c r="G55" i="30"/>
  <c r="F55" i="30"/>
  <c r="C55" i="30"/>
  <c r="B55" i="30"/>
  <c r="E55" i="30" s="1"/>
  <c r="U54" i="30"/>
  <c r="T54" i="30"/>
  <c r="S54" i="30"/>
  <c r="R54" i="30"/>
  <c r="Q54" i="30"/>
  <c r="P54" i="30"/>
  <c r="E54" i="30"/>
  <c r="S53" i="30"/>
  <c r="R53" i="30"/>
  <c r="Q53" i="30"/>
  <c r="P53" i="30"/>
  <c r="E53" i="30"/>
  <c r="U53" i="30" s="1"/>
  <c r="T52" i="30"/>
  <c r="S52" i="30"/>
  <c r="R52" i="30"/>
  <c r="Q52" i="30"/>
  <c r="P52" i="30"/>
  <c r="E52" i="30"/>
  <c r="U52" i="30" s="1"/>
  <c r="U51" i="30"/>
  <c r="S51" i="30"/>
  <c r="R51" i="30"/>
  <c r="Q51" i="30"/>
  <c r="P51" i="30"/>
  <c r="E51" i="30"/>
  <c r="T51" i="30" s="1"/>
  <c r="U50" i="30"/>
  <c r="S50" i="30"/>
  <c r="R50" i="30"/>
  <c r="Q50" i="30"/>
  <c r="P50" i="30"/>
  <c r="E50" i="30"/>
  <c r="T50" i="30" s="1"/>
  <c r="S49" i="30"/>
  <c r="R49" i="30"/>
  <c r="Q49" i="30"/>
  <c r="P49" i="30"/>
  <c r="E49" i="30"/>
  <c r="S48" i="30"/>
  <c r="R48" i="30"/>
  <c r="Q48" i="30"/>
  <c r="P48" i="30"/>
  <c r="E48" i="30"/>
  <c r="U48" i="30" s="1"/>
  <c r="S47" i="30"/>
  <c r="R47" i="30"/>
  <c r="Q47" i="30"/>
  <c r="P47" i="30"/>
  <c r="E47" i="30"/>
  <c r="T47" i="30" s="1"/>
  <c r="T46" i="30"/>
  <c r="S46" i="30"/>
  <c r="R46" i="30"/>
  <c r="Q46" i="30"/>
  <c r="P46" i="30"/>
  <c r="E46" i="30"/>
  <c r="U46" i="30" s="1"/>
  <c r="S45" i="30"/>
  <c r="R45" i="30"/>
  <c r="Q45" i="30"/>
  <c r="P45" i="30"/>
  <c r="E45" i="30"/>
  <c r="S44" i="30"/>
  <c r="R44" i="30"/>
  <c r="Q44" i="30"/>
  <c r="P44" i="30"/>
  <c r="E44" i="30"/>
  <c r="O42" i="30"/>
  <c r="N42" i="30"/>
  <c r="M42" i="30"/>
  <c r="L42" i="30"/>
  <c r="K42" i="30"/>
  <c r="J42" i="30"/>
  <c r="I42" i="30"/>
  <c r="S42" i="30" s="1"/>
  <c r="H42" i="30"/>
  <c r="G42" i="30"/>
  <c r="F42" i="30"/>
  <c r="C42" i="30"/>
  <c r="E42" i="30" s="1"/>
  <c r="B42" i="30"/>
  <c r="S41" i="30"/>
  <c r="R41" i="30"/>
  <c r="Q41" i="30"/>
  <c r="P41" i="30"/>
  <c r="E41" i="30"/>
  <c r="S40" i="30"/>
  <c r="R40" i="30"/>
  <c r="Q40" i="30"/>
  <c r="P40" i="30"/>
  <c r="E40" i="30"/>
  <c r="S39" i="30"/>
  <c r="R39" i="30"/>
  <c r="Q39" i="30"/>
  <c r="P39" i="30"/>
  <c r="E39" i="30"/>
  <c r="T39" i="30" s="1"/>
  <c r="U38" i="30"/>
  <c r="T38" i="30"/>
  <c r="S38" i="30"/>
  <c r="R38" i="30"/>
  <c r="Q38" i="30"/>
  <c r="P38" i="30"/>
  <c r="E38" i="30"/>
  <c r="S37" i="30"/>
  <c r="R37" i="30"/>
  <c r="Q37" i="30"/>
  <c r="P37" i="30"/>
  <c r="E37" i="30"/>
  <c r="T37" i="30" s="1"/>
  <c r="O35" i="30"/>
  <c r="N35" i="30"/>
  <c r="M35" i="30"/>
  <c r="L35" i="30"/>
  <c r="K35" i="30"/>
  <c r="J35" i="30"/>
  <c r="I35" i="30"/>
  <c r="S35" i="30" s="1"/>
  <c r="H35" i="30"/>
  <c r="R35" i="30" s="1"/>
  <c r="G35" i="30"/>
  <c r="F35" i="30"/>
  <c r="C35" i="30"/>
  <c r="B35" i="30"/>
  <c r="E35" i="30" s="1"/>
  <c r="S34" i="30"/>
  <c r="R34" i="30"/>
  <c r="Q34" i="30"/>
  <c r="P34" i="30"/>
  <c r="E34" i="30"/>
  <c r="O32" i="30"/>
  <c r="N32" i="30"/>
  <c r="M32" i="30"/>
  <c r="L32" i="30"/>
  <c r="K32" i="30"/>
  <c r="J32" i="30"/>
  <c r="I32" i="30"/>
  <c r="S32" i="30" s="1"/>
  <c r="H32" i="30"/>
  <c r="R32" i="30" s="1"/>
  <c r="G32" i="30"/>
  <c r="F32" i="30"/>
  <c r="C32" i="30"/>
  <c r="B32" i="30"/>
  <c r="S31" i="30"/>
  <c r="R31" i="30"/>
  <c r="Q31" i="30"/>
  <c r="P31" i="30"/>
  <c r="E31" i="30"/>
  <c r="U30" i="30"/>
  <c r="S30" i="30"/>
  <c r="R30" i="30"/>
  <c r="Q30" i="30"/>
  <c r="P30" i="30"/>
  <c r="E30" i="30"/>
  <c r="T30" i="30" s="1"/>
  <c r="S29" i="30"/>
  <c r="R29" i="30"/>
  <c r="Q29" i="30"/>
  <c r="P29" i="30"/>
  <c r="E29" i="30"/>
  <c r="T29" i="30" s="1"/>
  <c r="S28" i="30"/>
  <c r="R28" i="30"/>
  <c r="Q28" i="30"/>
  <c r="P28" i="30"/>
  <c r="E28" i="30"/>
  <c r="U28" i="30" s="1"/>
  <c r="O26" i="30"/>
  <c r="N26" i="30"/>
  <c r="M26" i="30"/>
  <c r="L26" i="30"/>
  <c r="K26" i="30"/>
  <c r="J26" i="30"/>
  <c r="I26" i="30"/>
  <c r="S26" i="30" s="1"/>
  <c r="H26" i="30"/>
  <c r="R26" i="30" s="1"/>
  <c r="G26" i="30"/>
  <c r="F26" i="30"/>
  <c r="C26" i="30"/>
  <c r="B26" i="30"/>
  <c r="S25" i="30"/>
  <c r="R25" i="30"/>
  <c r="Q25" i="30"/>
  <c r="P25" i="30"/>
  <c r="E25" i="30"/>
  <c r="U25" i="30" s="1"/>
  <c r="S24" i="30"/>
  <c r="R24" i="30"/>
  <c r="Q24" i="30"/>
  <c r="P24" i="30"/>
  <c r="E24" i="30"/>
  <c r="U24" i="30" s="1"/>
  <c r="S23" i="30"/>
  <c r="R23" i="30"/>
  <c r="Q23" i="30"/>
  <c r="P23" i="30"/>
  <c r="E23" i="30"/>
  <c r="T23" i="30" s="1"/>
  <c r="S22" i="30"/>
  <c r="R22" i="30"/>
  <c r="Q22" i="30"/>
  <c r="P22" i="30"/>
  <c r="E22" i="30"/>
  <c r="U22" i="30" s="1"/>
  <c r="S21" i="30"/>
  <c r="R21" i="30"/>
  <c r="Q21" i="30"/>
  <c r="P21" i="30"/>
  <c r="E21" i="30"/>
  <c r="S20" i="30"/>
  <c r="R20" i="30"/>
  <c r="Q20" i="30"/>
  <c r="P20" i="30"/>
  <c r="E20" i="30"/>
  <c r="S19" i="30"/>
  <c r="R19" i="30"/>
  <c r="Q19" i="30"/>
  <c r="P19" i="30"/>
  <c r="E19" i="30"/>
  <c r="T19" i="30" s="1"/>
  <c r="O17" i="30"/>
  <c r="N17" i="30"/>
  <c r="M17" i="30"/>
  <c r="L17" i="30"/>
  <c r="K17" i="30"/>
  <c r="J17" i="30"/>
  <c r="I17" i="30"/>
  <c r="S17" i="30" s="1"/>
  <c r="H17" i="30"/>
  <c r="R17" i="30" s="1"/>
  <c r="G17" i="30"/>
  <c r="F17" i="30"/>
  <c r="C17" i="30"/>
  <c r="B17" i="30"/>
  <c r="E17" i="30" s="1"/>
  <c r="S16" i="30"/>
  <c r="R16" i="30"/>
  <c r="Q16" i="30"/>
  <c r="P16" i="30"/>
  <c r="E16" i="30"/>
  <c r="T16" i="30" s="1"/>
  <c r="S15" i="30"/>
  <c r="R15" i="30"/>
  <c r="Q15" i="30"/>
  <c r="P15" i="30"/>
  <c r="E15" i="30"/>
  <c r="S14" i="30"/>
  <c r="R14" i="30"/>
  <c r="Q14" i="30"/>
  <c r="P14" i="30"/>
  <c r="E14" i="30"/>
  <c r="U13" i="30"/>
  <c r="S13" i="30"/>
  <c r="R13" i="30"/>
  <c r="Q13" i="30"/>
  <c r="P13" i="30"/>
  <c r="E13" i="30"/>
  <c r="T13" i="30" s="1"/>
  <c r="U12" i="30"/>
  <c r="T12" i="30"/>
  <c r="S12" i="30"/>
  <c r="R12" i="30"/>
  <c r="Q12" i="30"/>
  <c r="P12" i="30"/>
  <c r="E12" i="30"/>
  <c r="S11" i="30"/>
  <c r="R11" i="30"/>
  <c r="Q11" i="30"/>
  <c r="P11" i="30"/>
  <c r="E11" i="30"/>
  <c r="S10" i="30"/>
  <c r="R10" i="30"/>
  <c r="Q10" i="30"/>
  <c r="P10" i="30"/>
  <c r="E10" i="30"/>
  <c r="S9" i="30"/>
  <c r="R9" i="30"/>
  <c r="Q9" i="30"/>
  <c r="P9" i="30"/>
  <c r="E9" i="30"/>
  <c r="T9" i="30" s="1"/>
  <c r="S96" i="29"/>
  <c r="R96" i="29"/>
  <c r="Q96" i="29"/>
  <c r="P96" i="29"/>
  <c r="E96" i="29"/>
  <c r="U95" i="29"/>
  <c r="S95" i="29"/>
  <c r="R95" i="29"/>
  <c r="Q95" i="29"/>
  <c r="P95" i="29"/>
  <c r="E95" i="29"/>
  <c r="T95" i="29" s="1"/>
  <c r="S94" i="29"/>
  <c r="R94" i="29"/>
  <c r="Q94" i="29"/>
  <c r="P94" i="29"/>
  <c r="E94" i="29"/>
  <c r="S93" i="29"/>
  <c r="R93" i="29"/>
  <c r="Q93" i="29"/>
  <c r="P93" i="29"/>
  <c r="E93" i="29"/>
  <c r="U93" i="29" s="1"/>
  <c r="S92" i="29"/>
  <c r="R92" i="29"/>
  <c r="Q92" i="29"/>
  <c r="P92" i="29"/>
  <c r="E92" i="29"/>
  <c r="S91" i="29"/>
  <c r="R91" i="29"/>
  <c r="Q91" i="29"/>
  <c r="P91" i="29"/>
  <c r="E91" i="29"/>
  <c r="U90" i="29"/>
  <c r="S90" i="29"/>
  <c r="R90" i="29"/>
  <c r="Q90" i="29"/>
  <c r="P90" i="29"/>
  <c r="E90" i="29"/>
  <c r="T90" i="29" s="1"/>
  <c r="S89" i="29"/>
  <c r="R89" i="29"/>
  <c r="Q89" i="29"/>
  <c r="P89" i="29"/>
  <c r="E89" i="29"/>
  <c r="U88" i="29"/>
  <c r="S88" i="29"/>
  <c r="R88" i="29"/>
  <c r="Q88" i="29"/>
  <c r="P88" i="29"/>
  <c r="E88" i="29"/>
  <c r="O75" i="29"/>
  <c r="N75" i="29"/>
  <c r="M75" i="29"/>
  <c r="L75" i="29"/>
  <c r="K75" i="29"/>
  <c r="J75" i="29"/>
  <c r="I75" i="29"/>
  <c r="S75" i="29" s="1"/>
  <c r="H75" i="29"/>
  <c r="R75" i="29" s="1"/>
  <c r="G75" i="29"/>
  <c r="F75" i="29"/>
  <c r="C75" i="29"/>
  <c r="B75" i="29"/>
  <c r="O74" i="29"/>
  <c r="N74" i="29"/>
  <c r="M74" i="29"/>
  <c r="L74" i="29"/>
  <c r="K74" i="29"/>
  <c r="J74" i="29"/>
  <c r="I74" i="29"/>
  <c r="S74" i="29" s="1"/>
  <c r="H74" i="29"/>
  <c r="R74" i="29" s="1"/>
  <c r="G74" i="29"/>
  <c r="F74" i="29"/>
  <c r="C74" i="29"/>
  <c r="B74" i="29"/>
  <c r="O73" i="29"/>
  <c r="N73" i="29"/>
  <c r="M73" i="29"/>
  <c r="L73" i="29"/>
  <c r="K73" i="29"/>
  <c r="J73" i="29"/>
  <c r="I73" i="29"/>
  <c r="S73" i="29" s="1"/>
  <c r="H73" i="29"/>
  <c r="R73" i="29" s="1"/>
  <c r="G73" i="29"/>
  <c r="F73" i="29"/>
  <c r="E73" i="29"/>
  <c r="C73" i="29"/>
  <c r="B73" i="29"/>
  <c r="U72" i="29"/>
  <c r="T72" i="29"/>
  <c r="S72" i="29"/>
  <c r="R72" i="29"/>
  <c r="Q72" i="29"/>
  <c r="P72" i="29"/>
  <c r="E72" i="29"/>
  <c r="S71" i="29"/>
  <c r="R71" i="29"/>
  <c r="Q71" i="29"/>
  <c r="P71" i="29"/>
  <c r="E71" i="29"/>
  <c r="T71" i="29" s="1"/>
  <c r="O69" i="29"/>
  <c r="N69" i="29"/>
  <c r="M69" i="29"/>
  <c r="L69" i="29"/>
  <c r="K69" i="29"/>
  <c r="J69" i="29"/>
  <c r="I69" i="29"/>
  <c r="S69" i="29" s="1"/>
  <c r="H69" i="29"/>
  <c r="R69" i="29" s="1"/>
  <c r="G69" i="29"/>
  <c r="F69" i="29"/>
  <c r="C69" i="29"/>
  <c r="B69" i="29"/>
  <c r="O68" i="29"/>
  <c r="N68" i="29"/>
  <c r="M68" i="29"/>
  <c r="L68" i="29"/>
  <c r="K68" i="29"/>
  <c r="J68" i="29"/>
  <c r="I68" i="29"/>
  <c r="S68" i="29" s="1"/>
  <c r="H68" i="29"/>
  <c r="R68" i="29" s="1"/>
  <c r="G68" i="29"/>
  <c r="F68" i="29"/>
  <c r="C68" i="29"/>
  <c r="E68" i="29" s="1"/>
  <c r="B68" i="29"/>
  <c r="U67" i="29"/>
  <c r="S67" i="29"/>
  <c r="R67" i="29"/>
  <c r="Q67" i="29"/>
  <c r="P67" i="29"/>
  <c r="E67" i="29"/>
  <c r="T67" i="29" s="1"/>
  <c r="S66" i="29"/>
  <c r="R66" i="29"/>
  <c r="Q66" i="29"/>
  <c r="P66" i="29"/>
  <c r="E66" i="29"/>
  <c r="S65" i="29"/>
  <c r="R65" i="29"/>
  <c r="Q65" i="29"/>
  <c r="P65" i="29"/>
  <c r="E65" i="29"/>
  <c r="T65" i="29" s="1"/>
  <c r="S64" i="29"/>
  <c r="R64" i="29"/>
  <c r="Q64" i="29"/>
  <c r="P64" i="29"/>
  <c r="E64" i="29"/>
  <c r="S63" i="29"/>
  <c r="R63" i="29"/>
  <c r="Q63" i="29"/>
  <c r="P63" i="29"/>
  <c r="E63" i="29"/>
  <c r="O61" i="29"/>
  <c r="N61" i="29"/>
  <c r="M61" i="29"/>
  <c r="L61" i="29"/>
  <c r="K61" i="29"/>
  <c r="J61" i="29"/>
  <c r="I61" i="29"/>
  <c r="S61" i="29" s="1"/>
  <c r="H61" i="29"/>
  <c r="R61" i="29" s="1"/>
  <c r="C61" i="29"/>
  <c r="B61" i="29"/>
  <c r="S60" i="29"/>
  <c r="R60" i="29"/>
  <c r="Q60" i="29"/>
  <c r="P60" i="29"/>
  <c r="E60" i="29"/>
  <c r="S59" i="29"/>
  <c r="R59" i="29"/>
  <c r="Q59" i="29"/>
  <c r="P59" i="29"/>
  <c r="E59" i="29"/>
  <c r="U59" i="29" s="1"/>
  <c r="S58" i="29"/>
  <c r="R58" i="29"/>
  <c r="Q58" i="29"/>
  <c r="P58" i="29"/>
  <c r="E58" i="29"/>
  <c r="T58" i="29" s="1"/>
  <c r="S57" i="29"/>
  <c r="R57" i="29"/>
  <c r="Q57" i="29"/>
  <c r="P57" i="29"/>
  <c r="E57" i="29"/>
  <c r="U57" i="29" s="1"/>
  <c r="O55" i="29"/>
  <c r="N55" i="29"/>
  <c r="M55" i="29"/>
  <c r="L55" i="29"/>
  <c r="K55" i="29"/>
  <c r="J55" i="29"/>
  <c r="I55" i="29"/>
  <c r="S55" i="29" s="1"/>
  <c r="H55" i="29"/>
  <c r="R55" i="29" s="1"/>
  <c r="G55" i="29"/>
  <c r="F55" i="29"/>
  <c r="C55" i="29"/>
  <c r="B55" i="29"/>
  <c r="T54" i="29"/>
  <c r="S54" i="29"/>
  <c r="R54" i="29"/>
  <c r="Q54" i="29"/>
  <c r="P54" i="29"/>
  <c r="E54" i="29"/>
  <c r="U54" i="29" s="1"/>
  <c r="S53" i="29"/>
  <c r="R53" i="29"/>
  <c r="Q53" i="29"/>
  <c r="P53" i="29"/>
  <c r="E53" i="29"/>
  <c r="T53" i="29" s="1"/>
  <c r="S52" i="29"/>
  <c r="R52" i="29"/>
  <c r="Q52" i="29"/>
  <c r="P52" i="29"/>
  <c r="E52" i="29"/>
  <c r="U51" i="29"/>
  <c r="S51" i="29"/>
  <c r="R51" i="29"/>
  <c r="Q51" i="29"/>
  <c r="P51" i="29"/>
  <c r="E51" i="29"/>
  <c r="T51" i="29" s="1"/>
  <c r="S50" i="29"/>
  <c r="R50" i="29"/>
  <c r="Q50" i="29"/>
  <c r="P50" i="29"/>
  <c r="E50" i="29"/>
  <c r="U50" i="29" s="1"/>
  <c r="S49" i="29"/>
  <c r="R49" i="29"/>
  <c r="Q49" i="29"/>
  <c r="P49" i="29"/>
  <c r="E49" i="29"/>
  <c r="S48" i="29"/>
  <c r="R48" i="29"/>
  <c r="Q48" i="29"/>
  <c r="P48" i="29"/>
  <c r="E48" i="29"/>
  <c r="T47" i="29"/>
  <c r="S47" i="29"/>
  <c r="R47" i="29"/>
  <c r="Q47" i="29"/>
  <c r="P47" i="29"/>
  <c r="E47" i="29"/>
  <c r="U47" i="29" s="1"/>
  <c r="S46" i="29"/>
  <c r="R46" i="29"/>
  <c r="Q46" i="29"/>
  <c r="P46" i="29"/>
  <c r="E46" i="29"/>
  <c r="S45" i="29"/>
  <c r="R45" i="29"/>
  <c r="Q45" i="29"/>
  <c r="P45" i="29"/>
  <c r="E45" i="29"/>
  <c r="S44" i="29"/>
  <c r="R44" i="29"/>
  <c r="Q44" i="29"/>
  <c r="P44" i="29"/>
  <c r="E44" i="29"/>
  <c r="R42" i="29"/>
  <c r="O42" i="29"/>
  <c r="N42" i="29"/>
  <c r="M42" i="29"/>
  <c r="L42" i="29"/>
  <c r="K42" i="29"/>
  <c r="J42" i="29"/>
  <c r="I42" i="29"/>
  <c r="S42" i="29" s="1"/>
  <c r="H42" i="29"/>
  <c r="G42" i="29"/>
  <c r="F42" i="29"/>
  <c r="C42" i="29"/>
  <c r="B42" i="29"/>
  <c r="E42" i="29" s="1"/>
  <c r="S41" i="29"/>
  <c r="R41" i="29"/>
  <c r="Q41" i="29"/>
  <c r="P41" i="29"/>
  <c r="E41" i="29"/>
  <c r="S40" i="29"/>
  <c r="R40" i="29"/>
  <c r="Q40" i="29"/>
  <c r="P40" i="29"/>
  <c r="E40" i="29"/>
  <c r="U40" i="29" s="1"/>
  <c r="S39" i="29"/>
  <c r="R39" i="29"/>
  <c r="Q39" i="29"/>
  <c r="P39" i="29"/>
  <c r="E39" i="29"/>
  <c r="S38" i="29"/>
  <c r="R38" i="29"/>
  <c r="Q38" i="29"/>
  <c r="P38" i="29"/>
  <c r="E38" i="29"/>
  <c r="U37" i="29"/>
  <c r="S37" i="29"/>
  <c r="R37" i="29"/>
  <c r="Q37" i="29"/>
  <c r="P37" i="29"/>
  <c r="E37" i="29"/>
  <c r="T37" i="29" s="1"/>
  <c r="S35" i="29"/>
  <c r="R35" i="29"/>
  <c r="O35" i="29"/>
  <c r="N35" i="29"/>
  <c r="M35" i="29"/>
  <c r="L35" i="29"/>
  <c r="K35" i="29"/>
  <c r="J35" i="29"/>
  <c r="I35" i="29"/>
  <c r="H35" i="29"/>
  <c r="G35" i="29"/>
  <c r="F35" i="29"/>
  <c r="E35" i="29"/>
  <c r="C35" i="29"/>
  <c r="B35" i="29"/>
  <c r="S34" i="29"/>
  <c r="R34" i="29"/>
  <c r="Q34" i="29"/>
  <c r="P34" i="29"/>
  <c r="E34" i="29"/>
  <c r="O32" i="29"/>
  <c r="N32" i="29"/>
  <c r="M32" i="29"/>
  <c r="L32" i="29"/>
  <c r="K32" i="29"/>
  <c r="J32" i="29"/>
  <c r="I32" i="29"/>
  <c r="H32" i="29"/>
  <c r="G32" i="29"/>
  <c r="F32" i="29"/>
  <c r="C32" i="29"/>
  <c r="B32" i="29"/>
  <c r="E32" i="29" s="1"/>
  <c r="U31" i="29"/>
  <c r="S31" i="29"/>
  <c r="R31" i="29"/>
  <c r="Q31" i="29"/>
  <c r="P31" i="29"/>
  <c r="E31" i="29"/>
  <c r="T31" i="29" s="1"/>
  <c r="S30" i="29"/>
  <c r="R30" i="29"/>
  <c r="Q30" i="29"/>
  <c r="P30" i="29"/>
  <c r="E30" i="29"/>
  <c r="U30" i="29" s="1"/>
  <c r="S29" i="29"/>
  <c r="R29" i="29"/>
  <c r="Q29" i="29"/>
  <c r="P29" i="29"/>
  <c r="E29" i="29"/>
  <c r="S28" i="29"/>
  <c r="R28" i="29"/>
  <c r="Q28" i="29"/>
  <c r="P28" i="29"/>
  <c r="E28" i="29"/>
  <c r="T28" i="29" s="1"/>
  <c r="O26" i="29"/>
  <c r="N26" i="29"/>
  <c r="M26" i="29"/>
  <c r="L26" i="29"/>
  <c r="K26" i="29"/>
  <c r="J26" i="29"/>
  <c r="I26" i="29"/>
  <c r="S26" i="29" s="1"/>
  <c r="H26" i="29"/>
  <c r="G26" i="29"/>
  <c r="F26" i="29"/>
  <c r="C26" i="29"/>
  <c r="B26" i="29"/>
  <c r="S25" i="29"/>
  <c r="R25" i="29"/>
  <c r="Q25" i="29"/>
  <c r="P25" i="29"/>
  <c r="E25" i="29"/>
  <c r="S24" i="29"/>
  <c r="R24" i="29"/>
  <c r="Q24" i="29"/>
  <c r="P24" i="29"/>
  <c r="E24" i="29"/>
  <c r="U24" i="29" s="1"/>
  <c r="U23" i="29"/>
  <c r="S23" i="29"/>
  <c r="R23" i="29"/>
  <c r="Q23" i="29"/>
  <c r="P23" i="29"/>
  <c r="E23" i="29"/>
  <c r="T23" i="29" s="1"/>
  <c r="S22" i="29"/>
  <c r="R22" i="29"/>
  <c r="Q22" i="29"/>
  <c r="P22" i="29"/>
  <c r="E22" i="29"/>
  <c r="T21" i="29"/>
  <c r="S21" i="29"/>
  <c r="R21" i="29"/>
  <c r="Q21" i="29"/>
  <c r="P21" i="29"/>
  <c r="E21" i="29"/>
  <c r="U21" i="29" s="1"/>
  <c r="S20" i="29"/>
  <c r="R20" i="29"/>
  <c r="Q20" i="29"/>
  <c r="P20" i="29"/>
  <c r="E20" i="29"/>
  <c r="T20" i="29" s="1"/>
  <c r="T19" i="29"/>
  <c r="S19" i="29"/>
  <c r="R19" i="29"/>
  <c r="Q19" i="29"/>
  <c r="P19" i="29"/>
  <c r="E19" i="29"/>
  <c r="U19" i="29" s="1"/>
  <c r="R17" i="29"/>
  <c r="O17" i="29"/>
  <c r="N17" i="29"/>
  <c r="M17" i="29"/>
  <c r="L17" i="29"/>
  <c r="K17" i="29"/>
  <c r="J17" i="29"/>
  <c r="I17" i="29"/>
  <c r="H17" i="29"/>
  <c r="G17" i="29"/>
  <c r="F17" i="29"/>
  <c r="C17" i="29"/>
  <c r="B17" i="29"/>
  <c r="S16" i="29"/>
  <c r="R16" i="29"/>
  <c r="Q16" i="29"/>
  <c r="P16" i="29"/>
  <c r="E16" i="29"/>
  <c r="U16" i="29" s="1"/>
  <c r="S15" i="29"/>
  <c r="R15" i="29"/>
  <c r="Q15" i="29"/>
  <c r="P15" i="29"/>
  <c r="E15" i="29"/>
  <c r="U14" i="29"/>
  <c r="S14" i="29"/>
  <c r="R14" i="29"/>
  <c r="Q14" i="29"/>
  <c r="P14" i="29"/>
  <c r="E14" i="29"/>
  <c r="T14" i="29" s="1"/>
  <c r="U13" i="29"/>
  <c r="S13" i="29"/>
  <c r="R13" i="29"/>
  <c r="Q13" i="29"/>
  <c r="P13" i="29"/>
  <c r="E13" i="29"/>
  <c r="T13" i="29" s="1"/>
  <c r="T12" i="29"/>
  <c r="S12" i="29"/>
  <c r="R12" i="29"/>
  <c r="Q12" i="29"/>
  <c r="P12" i="29"/>
  <c r="E12" i="29"/>
  <c r="U12" i="29" s="1"/>
  <c r="S11" i="29"/>
  <c r="R11" i="29"/>
  <c r="Q11" i="29"/>
  <c r="P11" i="29"/>
  <c r="E11" i="29"/>
  <c r="U11" i="29" s="1"/>
  <c r="T10" i="29"/>
  <c r="S10" i="29"/>
  <c r="R10" i="29"/>
  <c r="Q10" i="29"/>
  <c r="P10" i="29"/>
  <c r="E10" i="29"/>
  <c r="S9" i="29"/>
  <c r="R9" i="29"/>
  <c r="Q9" i="29"/>
  <c r="P9" i="29"/>
  <c r="E9" i="29"/>
  <c r="S96" i="28"/>
  <c r="R96" i="28"/>
  <c r="Q96" i="28"/>
  <c r="P96" i="28"/>
  <c r="E96" i="28"/>
  <c r="U96" i="28" s="1"/>
  <c r="S95" i="28"/>
  <c r="R95" i="28"/>
  <c r="Q95" i="28"/>
  <c r="P95" i="28"/>
  <c r="E95" i="28"/>
  <c r="S94" i="28"/>
  <c r="R94" i="28"/>
  <c r="Q94" i="28"/>
  <c r="P94" i="28"/>
  <c r="E94" i="28"/>
  <c r="T94" i="28" s="1"/>
  <c r="S93" i="28"/>
  <c r="R93" i="28"/>
  <c r="Q93" i="28"/>
  <c r="P93" i="28"/>
  <c r="E93" i="28"/>
  <c r="U92" i="28"/>
  <c r="T92" i="28"/>
  <c r="S92" i="28"/>
  <c r="R92" i="28"/>
  <c r="Q92" i="28"/>
  <c r="P92" i="28"/>
  <c r="E92" i="28"/>
  <c r="S91" i="28"/>
  <c r="R91" i="28"/>
  <c r="Q91" i="28"/>
  <c r="P91" i="28"/>
  <c r="E91" i="28"/>
  <c r="U91" i="28" s="1"/>
  <c r="T90" i="28"/>
  <c r="S90" i="28"/>
  <c r="R90" i="28"/>
  <c r="Q90" i="28"/>
  <c r="P90" i="28"/>
  <c r="E90" i="28"/>
  <c r="U90" i="28" s="1"/>
  <c r="U89" i="28"/>
  <c r="S89" i="28"/>
  <c r="R89" i="28"/>
  <c r="Q89" i="28"/>
  <c r="P89" i="28"/>
  <c r="E89" i="28"/>
  <c r="T89" i="28" s="1"/>
  <c r="T88" i="28"/>
  <c r="S88" i="28"/>
  <c r="R88" i="28"/>
  <c r="Q88" i="28"/>
  <c r="P88" i="28"/>
  <c r="E88" i="28"/>
  <c r="O75" i="28"/>
  <c r="N75" i="28"/>
  <c r="M75" i="28"/>
  <c r="L75" i="28"/>
  <c r="K75" i="28"/>
  <c r="J75" i="28"/>
  <c r="I75" i="28"/>
  <c r="S75" i="28" s="1"/>
  <c r="H75" i="28"/>
  <c r="R75" i="28" s="1"/>
  <c r="G75" i="28"/>
  <c r="F75" i="28"/>
  <c r="C75" i="28"/>
  <c r="B75" i="28"/>
  <c r="O74" i="28"/>
  <c r="N74" i="28"/>
  <c r="M74" i="28"/>
  <c r="L74" i="28"/>
  <c r="K74" i="28"/>
  <c r="J74" i="28"/>
  <c r="I74" i="28"/>
  <c r="S74" i="28" s="1"/>
  <c r="H74" i="28"/>
  <c r="R74" i="28" s="1"/>
  <c r="G74" i="28"/>
  <c r="F74" i="28"/>
  <c r="C74" i="28"/>
  <c r="B74" i="28"/>
  <c r="E74" i="28" s="1"/>
  <c r="O73" i="28"/>
  <c r="N73" i="28"/>
  <c r="M73" i="28"/>
  <c r="L73" i="28"/>
  <c r="K73" i="28"/>
  <c r="J73" i="28"/>
  <c r="I73" i="28"/>
  <c r="S73" i="28" s="1"/>
  <c r="H73" i="28"/>
  <c r="R73" i="28" s="1"/>
  <c r="G73" i="28"/>
  <c r="F73" i="28"/>
  <c r="C73" i="28"/>
  <c r="B73" i="28"/>
  <c r="E73" i="28" s="1"/>
  <c r="T72" i="28"/>
  <c r="S72" i="28"/>
  <c r="R72" i="28"/>
  <c r="Q72" i="28"/>
  <c r="P72" i="28"/>
  <c r="E72" i="28"/>
  <c r="U72" i="28" s="1"/>
  <c r="S71" i="28"/>
  <c r="R71" i="28"/>
  <c r="Q71" i="28"/>
  <c r="P71" i="28"/>
  <c r="E71" i="28"/>
  <c r="O69" i="28"/>
  <c r="N69" i="28"/>
  <c r="M69" i="28"/>
  <c r="L69" i="28"/>
  <c r="K69" i="28"/>
  <c r="J69" i="28"/>
  <c r="I69" i="28"/>
  <c r="H69" i="28"/>
  <c r="G69" i="28"/>
  <c r="F69" i="28"/>
  <c r="C69" i="28"/>
  <c r="B69" i="28"/>
  <c r="O68" i="28"/>
  <c r="N68" i="28"/>
  <c r="M68" i="28"/>
  <c r="L68" i="28"/>
  <c r="K68" i="28"/>
  <c r="J68" i="28"/>
  <c r="I68" i="28"/>
  <c r="S68" i="28" s="1"/>
  <c r="H68" i="28"/>
  <c r="R68" i="28" s="1"/>
  <c r="G68" i="28"/>
  <c r="F68" i="28"/>
  <c r="C68" i="28"/>
  <c r="B68" i="28"/>
  <c r="E68" i="28" s="1"/>
  <c r="S67" i="28"/>
  <c r="R67" i="28"/>
  <c r="Q67" i="28"/>
  <c r="P67" i="28"/>
  <c r="E67" i="28"/>
  <c r="U66" i="28"/>
  <c r="S66" i="28"/>
  <c r="R66" i="28"/>
  <c r="Q66" i="28"/>
  <c r="P66" i="28"/>
  <c r="E66" i="28"/>
  <c r="T66" i="28" s="1"/>
  <c r="S65" i="28"/>
  <c r="R65" i="28"/>
  <c r="Q65" i="28"/>
  <c r="P65" i="28"/>
  <c r="E65" i="28"/>
  <c r="U65" i="28" s="1"/>
  <c r="S64" i="28"/>
  <c r="R64" i="28"/>
  <c r="Q64" i="28"/>
  <c r="P64" i="28"/>
  <c r="E64" i="28"/>
  <c r="S63" i="28"/>
  <c r="R63" i="28"/>
  <c r="Q63" i="28"/>
  <c r="P63" i="28"/>
  <c r="E63" i="28"/>
  <c r="U63" i="28" s="1"/>
  <c r="O61" i="28"/>
  <c r="N61" i="28"/>
  <c r="M61" i="28"/>
  <c r="L61" i="28"/>
  <c r="K61" i="28"/>
  <c r="J61" i="28"/>
  <c r="I61" i="28"/>
  <c r="S61" i="28" s="1"/>
  <c r="H61" i="28"/>
  <c r="R61" i="28" s="1"/>
  <c r="C61" i="28"/>
  <c r="B61" i="28"/>
  <c r="S60" i="28"/>
  <c r="R60" i="28"/>
  <c r="Q60" i="28"/>
  <c r="P60" i="28"/>
  <c r="E60" i="28"/>
  <c r="U60" i="28" s="1"/>
  <c r="S59" i="28"/>
  <c r="R59" i="28"/>
  <c r="Q59" i="28"/>
  <c r="P59" i="28"/>
  <c r="E59" i="28"/>
  <c r="S58" i="28"/>
  <c r="R58" i="28"/>
  <c r="Q58" i="28"/>
  <c r="P58" i="28"/>
  <c r="E58" i="28"/>
  <c r="S57" i="28"/>
  <c r="R57" i="28"/>
  <c r="Q57" i="28"/>
  <c r="P57" i="28"/>
  <c r="E57" i="28"/>
  <c r="T57" i="28" s="1"/>
  <c r="O55" i="28"/>
  <c r="N55" i="28"/>
  <c r="M55" i="28"/>
  <c r="L55" i="28"/>
  <c r="K55" i="28"/>
  <c r="J55" i="28"/>
  <c r="I55" i="28"/>
  <c r="S55" i="28" s="1"/>
  <c r="H55" i="28"/>
  <c r="G55" i="28"/>
  <c r="F55" i="28"/>
  <c r="C55" i="28"/>
  <c r="B55" i="28"/>
  <c r="S54" i="28"/>
  <c r="R54" i="28"/>
  <c r="Q54" i="28"/>
  <c r="P54" i="28"/>
  <c r="E54" i="28"/>
  <c r="S53" i="28"/>
  <c r="R53" i="28"/>
  <c r="Q53" i="28"/>
  <c r="U53" i="28" s="1"/>
  <c r="P53" i="28"/>
  <c r="E53" i="28"/>
  <c r="S52" i="28"/>
  <c r="R52" i="28"/>
  <c r="Q52" i="28"/>
  <c r="P52" i="28"/>
  <c r="E52" i="28"/>
  <c r="U52" i="28" s="1"/>
  <c r="S51" i="28"/>
  <c r="R51" i="28"/>
  <c r="Q51" i="28"/>
  <c r="P51" i="28"/>
  <c r="E51" i="28"/>
  <c r="T51" i="28" s="1"/>
  <c r="S50" i="28"/>
  <c r="R50" i="28"/>
  <c r="Q50" i="28"/>
  <c r="P50" i="28"/>
  <c r="E50" i="28"/>
  <c r="U49" i="28"/>
  <c r="T49" i="28"/>
  <c r="S49" i="28"/>
  <c r="R49" i="28"/>
  <c r="Q49" i="28"/>
  <c r="P49" i="28"/>
  <c r="E49" i="28"/>
  <c r="S48" i="28"/>
  <c r="R48" i="28"/>
  <c r="Q48" i="28"/>
  <c r="P48" i="28"/>
  <c r="E48" i="28"/>
  <c r="U48" i="28" s="1"/>
  <c r="S47" i="28"/>
  <c r="R47" i="28"/>
  <c r="Q47" i="28"/>
  <c r="P47" i="28"/>
  <c r="E47" i="28"/>
  <c r="U46" i="28"/>
  <c r="S46" i="28"/>
  <c r="R46" i="28"/>
  <c r="Q46" i="28"/>
  <c r="P46" i="28"/>
  <c r="E46" i="28"/>
  <c r="T46" i="28" s="1"/>
  <c r="S45" i="28"/>
  <c r="R45" i="28"/>
  <c r="Q45" i="28"/>
  <c r="P45" i="28"/>
  <c r="E45" i="28"/>
  <c r="U45" i="28" s="1"/>
  <c r="S44" i="28"/>
  <c r="R44" i="28"/>
  <c r="Q44" i="28"/>
  <c r="P44" i="28"/>
  <c r="E44" i="28"/>
  <c r="O42" i="28"/>
  <c r="N42" i="28"/>
  <c r="M42" i="28"/>
  <c r="L42" i="28"/>
  <c r="K42" i="28"/>
  <c r="J42" i="28"/>
  <c r="I42" i="28"/>
  <c r="S42" i="28" s="1"/>
  <c r="H42" i="28"/>
  <c r="R42" i="28" s="1"/>
  <c r="G42" i="28"/>
  <c r="F42" i="28"/>
  <c r="C42" i="28"/>
  <c r="B42" i="28"/>
  <c r="S41" i="28"/>
  <c r="R41" i="28"/>
  <c r="Q41" i="28"/>
  <c r="P41" i="28"/>
  <c r="E41" i="28"/>
  <c r="U41" i="28" s="1"/>
  <c r="U40" i="28"/>
  <c r="S40" i="28"/>
  <c r="R40" i="28"/>
  <c r="Q40" i="28"/>
  <c r="P40" i="28"/>
  <c r="E40" i="28"/>
  <c r="T40" i="28" s="1"/>
  <c r="S39" i="28"/>
  <c r="R39" i="28"/>
  <c r="Q39" i="28"/>
  <c r="P39" i="28"/>
  <c r="E39" i="28"/>
  <c r="U39" i="28" s="1"/>
  <c r="U38" i="28"/>
  <c r="T38" i="28"/>
  <c r="S38" i="28"/>
  <c r="R38" i="28"/>
  <c r="Q38" i="28"/>
  <c r="P38" i="28"/>
  <c r="E38" i="28"/>
  <c r="U37" i="28"/>
  <c r="S37" i="28"/>
  <c r="R37" i="28"/>
  <c r="Q37" i="28"/>
  <c r="P37" i="28"/>
  <c r="E37" i="28"/>
  <c r="T37" i="28" s="1"/>
  <c r="O35" i="28"/>
  <c r="N35" i="28"/>
  <c r="M35" i="28"/>
  <c r="L35" i="28"/>
  <c r="K35" i="28"/>
  <c r="J35" i="28"/>
  <c r="I35" i="28"/>
  <c r="S35" i="28" s="1"/>
  <c r="H35" i="28"/>
  <c r="R35" i="28" s="1"/>
  <c r="G35" i="28"/>
  <c r="F35" i="28"/>
  <c r="C35" i="28"/>
  <c r="B35" i="28"/>
  <c r="S34" i="28"/>
  <c r="R34" i="28"/>
  <c r="Q34" i="28"/>
  <c r="P34" i="28"/>
  <c r="E34" i="28"/>
  <c r="O32" i="28"/>
  <c r="N32" i="28"/>
  <c r="M32" i="28"/>
  <c r="L32" i="28"/>
  <c r="K32" i="28"/>
  <c r="J32" i="28"/>
  <c r="I32" i="28"/>
  <c r="S32" i="28" s="1"/>
  <c r="H32" i="28"/>
  <c r="R32" i="28" s="1"/>
  <c r="G32" i="28"/>
  <c r="F32" i="28"/>
  <c r="C32" i="28"/>
  <c r="B32" i="28"/>
  <c r="S31" i="28"/>
  <c r="R31" i="28"/>
  <c r="Q31" i="28"/>
  <c r="P31" i="28"/>
  <c r="E31" i="28"/>
  <c r="S30" i="28"/>
  <c r="R30" i="28"/>
  <c r="Q30" i="28"/>
  <c r="P30" i="28"/>
  <c r="E30" i="28"/>
  <c r="U29" i="28"/>
  <c r="S29" i="28"/>
  <c r="R29" i="28"/>
  <c r="Q29" i="28"/>
  <c r="P29" i="28"/>
  <c r="E29" i="28"/>
  <c r="T29" i="28" s="1"/>
  <c r="S28" i="28"/>
  <c r="R28" i="28"/>
  <c r="Q28" i="28"/>
  <c r="P28" i="28"/>
  <c r="E28" i="28"/>
  <c r="U28" i="28" s="1"/>
  <c r="O26" i="28"/>
  <c r="N26" i="28"/>
  <c r="M26" i="28"/>
  <c r="L26" i="28"/>
  <c r="K26" i="28"/>
  <c r="J26" i="28"/>
  <c r="I26" i="28"/>
  <c r="S26" i="28" s="1"/>
  <c r="H26" i="28"/>
  <c r="R26" i="28" s="1"/>
  <c r="G26" i="28"/>
  <c r="F26" i="28"/>
  <c r="C26" i="28"/>
  <c r="B26" i="28"/>
  <c r="S25" i="28"/>
  <c r="R25" i="28"/>
  <c r="Q25" i="28"/>
  <c r="P25" i="28"/>
  <c r="E25" i="28"/>
  <c r="S24" i="28"/>
  <c r="R24" i="28"/>
  <c r="Q24" i="28"/>
  <c r="P24" i="28"/>
  <c r="E24" i="28"/>
  <c r="U24" i="28" s="1"/>
  <c r="S23" i="28"/>
  <c r="R23" i="28"/>
  <c r="Q23" i="28"/>
  <c r="P23" i="28"/>
  <c r="E23" i="28"/>
  <c r="U23" i="28" s="1"/>
  <c r="S22" i="28"/>
  <c r="R22" i="28"/>
  <c r="Q22" i="28"/>
  <c r="P22" i="28"/>
  <c r="E22" i="28"/>
  <c r="U22" i="28" s="1"/>
  <c r="U21" i="28"/>
  <c r="T21" i="28"/>
  <c r="S21" i="28"/>
  <c r="R21" i="28"/>
  <c r="Q21" i="28"/>
  <c r="P21" i="28"/>
  <c r="E21" i="28"/>
  <c r="U20" i="28"/>
  <c r="S20" i="28"/>
  <c r="R20" i="28"/>
  <c r="Q20" i="28"/>
  <c r="P20" i="28"/>
  <c r="E20" i="28"/>
  <c r="T20" i="28" s="1"/>
  <c r="S19" i="28"/>
  <c r="R19" i="28"/>
  <c r="Q19" i="28"/>
  <c r="P19" i="28"/>
  <c r="E19" i="28"/>
  <c r="U19" i="28" s="1"/>
  <c r="S17" i="28"/>
  <c r="O17" i="28"/>
  <c r="N17" i="28"/>
  <c r="M17" i="28"/>
  <c r="L17" i="28"/>
  <c r="K17" i="28"/>
  <c r="J17" i="28"/>
  <c r="I17" i="28"/>
  <c r="H17" i="28"/>
  <c r="R17" i="28" s="1"/>
  <c r="G17" i="28"/>
  <c r="F17" i="28"/>
  <c r="C17" i="28"/>
  <c r="B17" i="28"/>
  <c r="E17" i="28" s="1"/>
  <c r="S16" i="28"/>
  <c r="R16" i="28"/>
  <c r="Q16" i="28"/>
  <c r="P16" i="28"/>
  <c r="E16" i="28"/>
  <c r="U15" i="28"/>
  <c r="S15" i="28"/>
  <c r="R15" i="28"/>
  <c r="Q15" i="28"/>
  <c r="P15" i="28"/>
  <c r="E15" i="28"/>
  <c r="T15" i="28" s="1"/>
  <c r="U14" i="28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S11" i="28"/>
  <c r="R11" i="28"/>
  <c r="Q11" i="28"/>
  <c r="P11" i="28"/>
  <c r="E11" i="28"/>
  <c r="T10" i="28"/>
  <c r="S10" i="28"/>
  <c r="R10" i="28"/>
  <c r="Q10" i="28"/>
  <c r="P10" i="28"/>
  <c r="E10" i="28"/>
  <c r="S9" i="28"/>
  <c r="R9" i="28"/>
  <c r="Q9" i="28"/>
  <c r="P9" i="28"/>
  <c r="E9" i="28"/>
  <c r="U9" i="28" s="1"/>
  <c r="S96" i="27"/>
  <c r="R96" i="27"/>
  <c r="Q96" i="27"/>
  <c r="P96" i="27"/>
  <c r="E96" i="27"/>
  <c r="S95" i="27"/>
  <c r="R95" i="27"/>
  <c r="Q95" i="27"/>
  <c r="P95" i="27"/>
  <c r="E95" i="27"/>
  <c r="U94" i="27"/>
  <c r="S94" i="27"/>
  <c r="R94" i="27"/>
  <c r="Q94" i="27"/>
  <c r="P94" i="27"/>
  <c r="E94" i="27"/>
  <c r="T94" i="27" s="1"/>
  <c r="S93" i="27"/>
  <c r="R93" i="27"/>
  <c r="Q93" i="27"/>
  <c r="P93" i="27"/>
  <c r="E93" i="27"/>
  <c r="U93" i="27" s="1"/>
  <c r="S92" i="27"/>
  <c r="R92" i="27"/>
  <c r="Q92" i="27"/>
  <c r="P92" i="27"/>
  <c r="E92" i="27"/>
  <c r="T92" i="27" s="1"/>
  <c r="S91" i="27"/>
  <c r="R91" i="27"/>
  <c r="Q91" i="27"/>
  <c r="P91" i="27"/>
  <c r="E91" i="27"/>
  <c r="U90" i="27"/>
  <c r="S90" i="27"/>
  <c r="R90" i="27"/>
  <c r="Q90" i="27"/>
  <c r="P90" i="27"/>
  <c r="E90" i="27"/>
  <c r="T90" i="27" s="1"/>
  <c r="U89" i="27"/>
  <c r="S89" i="27"/>
  <c r="R89" i="27"/>
  <c r="Q89" i="27"/>
  <c r="P89" i="27"/>
  <c r="E89" i="27"/>
  <c r="T89" i="27" s="1"/>
  <c r="T88" i="27"/>
  <c r="S88" i="27"/>
  <c r="R88" i="27"/>
  <c r="Q88" i="27"/>
  <c r="P88" i="27"/>
  <c r="E88" i="27"/>
  <c r="O75" i="27"/>
  <c r="N75" i="27"/>
  <c r="M75" i="27"/>
  <c r="L75" i="27"/>
  <c r="K75" i="27"/>
  <c r="J75" i="27"/>
  <c r="I75" i="27"/>
  <c r="S75" i="27" s="1"/>
  <c r="H75" i="27"/>
  <c r="R75" i="27" s="1"/>
  <c r="G75" i="27"/>
  <c r="F75" i="27"/>
  <c r="C75" i="27"/>
  <c r="B75" i="27"/>
  <c r="O74" i="27"/>
  <c r="N74" i="27"/>
  <c r="M74" i="27"/>
  <c r="L74" i="27"/>
  <c r="K74" i="27"/>
  <c r="J74" i="27"/>
  <c r="I74" i="27"/>
  <c r="S74" i="27" s="1"/>
  <c r="H74" i="27"/>
  <c r="R74" i="27" s="1"/>
  <c r="G74" i="27"/>
  <c r="F74" i="27"/>
  <c r="C74" i="27"/>
  <c r="E74" i="27" s="1"/>
  <c r="B74" i="27"/>
  <c r="O73" i="27"/>
  <c r="N73" i="27"/>
  <c r="M73" i="27"/>
  <c r="L73" i="27"/>
  <c r="K73" i="27"/>
  <c r="J73" i="27"/>
  <c r="I73" i="27"/>
  <c r="S73" i="27" s="1"/>
  <c r="H73" i="27"/>
  <c r="R73" i="27" s="1"/>
  <c r="G73" i="27"/>
  <c r="F73" i="27"/>
  <c r="C73" i="27"/>
  <c r="B73" i="27"/>
  <c r="U72" i="27"/>
  <c r="T72" i="27"/>
  <c r="S72" i="27"/>
  <c r="R72" i="27"/>
  <c r="Q72" i="27"/>
  <c r="P72" i="27"/>
  <c r="E72" i="27"/>
  <c r="S71" i="27"/>
  <c r="R71" i="27"/>
  <c r="Q71" i="27"/>
  <c r="P71" i="27"/>
  <c r="E71" i="27"/>
  <c r="O69" i="27"/>
  <c r="N69" i="27"/>
  <c r="M69" i="27"/>
  <c r="L69" i="27"/>
  <c r="K69" i="27"/>
  <c r="J69" i="27"/>
  <c r="I69" i="27"/>
  <c r="S69" i="27" s="1"/>
  <c r="H69" i="27"/>
  <c r="G69" i="27"/>
  <c r="F69" i="27"/>
  <c r="C69" i="27"/>
  <c r="B69" i="27"/>
  <c r="S68" i="27"/>
  <c r="O68" i="27"/>
  <c r="N68" i="27"/>
  <c r="M68" i="27"/>
  <c r="L68" i="27"/>
  <c r="K68" i="27"/>
  <c r="J68" i="27"/>
  <c r="I68" i="27"/>
  <c r="H68" i="27"/>
  <c r="R68" i="27" s="1"/>
  <c r="G68" i="27"/>
  <c r="F68" i="27"/>
  <c r="C68" i="27"/>
  <c r="B68" i="27"/>
  <c r="T67" i="27"/>
  <c r="S67" i="27"/>
  <c r="R67" i="27"/>
  <c r="Q67" i="27"/>
  <c r="P67" i="27"/>
  <c r="E67" i="27"/>
  <c r="U67" i="27" s="1"/>
  <c r="S66" i="27"/>
  <c r="R66" i="27"/>
  <c r="Q66" i="27"/>
  <c r="P66" i="27"/>
  <c r="E66" i="27"/>
  <c r="T66" i="27" s="1"/>
  <c r="S65" i="27"/>
  <c r="R65" i="27"/>
  <c r="Q65" i="27"/>
  <c r="P65" i="27"/>
  <c r="E65" i="27"/>
  <c r="U65" i="27" s="1"/>
  <c r="S64" i="27"/>
  <c r="R64" i="27"/>
  <c r="Q64" i="27"/>
  <c r="P64" i="27"/>
  <c r="E64" i="27"/>
  <c r="T64" i="27" s="1"/>
  <c r="U63" i="27"/>
  <c r="T63" i="27"/>
  <c r="S63" i="27"/>
  <c r="R63" i="27"/>
  <c r="Q63" i="27"/>
  <c r="P63" i="27"/>
  <c r="E63" i="27"/>
  <c r="O61" i="27"/>
  <c r="N61" i="27"/>
  <c r="M61" i="27"/>
  <c r="L61" i="27"/>
  <c r="K61" i="27"/>
  <c r="J61" i="27"/>
  <c r="I61" i="27"/>
  <c r="S61" i="27" s="1"/>
  <c r="H61" i="27"/>
  <c r="C61" i="27"/>
  <c r="B61" i="27"/>
  <c r="S60" i="27"/>
  <c r="R60" i="27"/>
  <c r="Q60" i="27"/>
  <c r="P60" i="27"/>
  <c r="E60" i="27"/>
  <c r="S59" i="27"/>
  <c r="R59" i="27"/>
  <c r="Q59" i="27"/>
  <c r="P59" i="27"/>
  <c r="E59" i="27"/>
  <c r="S58" i="27"/>
  <c r="R58" i="27"/>
  <c r="Q58" i="27"/>
  <c r="P58" i="27"/>
  <c r="E58" i="27"/>
  <c r="T58" i="27" s="1"/>
  <c r="S57" i="27"/>
  <c r="R57" i="27"/>
  <c r="Q57" i="27"/>
  <c r="P57" i="27"/>
  <c r="E57" i="27"/>
  <c r="T57" i="27" s="1"/>
  <c r="O55" i="27"/>
  <c r="N55" i="27"/>
  <c r="M55" i="27"/>
  <c r="L55" i="27"/>
  <c r="K55" i="27"/>
  <c r="J55" i="27"/>
  <c r="I55" i="27"/>
  <c r="S55" i="27" s="1"/>
  <c r="H55" i="27"/>
  <c r="G55" i="27"/>
  <c r="F55" i="27"/>
  <c r="C55" i="27"/>
  <c r="B55" i="27"/>
  <c r="U54" i="27"/>
  <c r="T54" i="27"/>
  <c r="S54" i="27"/>
  <c r="R54" i="27"/>
  <c r="Q54" i="27"/>
  <c r="P54" i="27"/>
  <c r="E54" i="27"/>
  <c r="S53" i="27"/>
  <c r="R53" i="27"/>
  <c r="Q53" i="27"/>
  <c r="P53" i="27"/>
  <c r="E53" i="27"/>
  <c r="U53" i="27" s="1"/>
  <c r="S52" i="27"/>
  <c r="R52" i="27"/>
  <c r="Q52" i="27"/>
  <c r="P52" i="27"/>
  <c r="E52" i="27"/>
  <c r="T52" i="27" s="1"/>
  <c r="S51" i="27"/>
  <c r="R51" i="27"/>
  <c r="Q51" i="27"/>
  <c r="P51" i="27"/>
  <c r="E51" i="27"/>
  <c r="S50" i="27"/>
  <c r="R50" i="27"/>
  <c r="Q50" i="27"/>
  <c r="P50" i="27"/>
  <c r="E50" i="27"/>
  <c r="U50" i="27" s="1"/>
  <c r="S49" i="27"/>
  <c r="R49" i="27"/>
  <c r="Q49" i="27"/>
  <c r="P49" i="27"/>
  <c r="E49" i="27"/>
  <c r="T49" i="27" s="1"/>
  <c r="S48" i="27"/>
  <c r="R48" i="27"/>
  <c r="Q48" i="27"/>
  <c r="P48" i="27"/>
  <c r="E48" i="27"/>
  <c r="U48" i="27" s="1"/>
  <c r="U47" i="27"/>
  <c r="T47" i="27"/>
  <c r="S47" i="27"/>
  <c r="R47" i="27"/>
  <c r="Q47" i="27"/>
  <c r="P47" i="27"/>
  <c r="E47" i="27"/>
  <c r="S46" i="27"/>
  <c r="R46" i="27"/>
  <c r="Q46" i="27"/>
  <c r="P46" i="27"/>
  <c r="E46" i="27"/>
  <c r="U46" i="27" s="1"/>
  <c r="S45" i="27"/>
  <c r="R45" i="27"/>
  <c r="Q45" i="27"/>
  <c r="P45" i="27"/>
  <c r="E45" i="27"/>
  <c r="T45" i="27" s="1"/>
  <c r="S44" i="27"/>
  <c r="R44" i="27"/>
  <c r="Q44" i="27"/>
  <c r="P44" i="27"/>
  <c r="E44" i="27"/>
  <c r="T44" i="27" s="1"/>
  <c r="O42" i="27"/>
  <c r="N42" i="27"/>
  <c r="M42" i="27"/>
  <c r="L42" i="27"/>
  <c r="K42" i="27"/>
  <c r="J42" i="27"/>
  <c r="I42" i="27"/>
  <c r="S42" i="27" s="1"/>
  <c r="H42" i="27"/>
  <c r="G42" i="27"/>
  <c r="F42" i="27"/>
  <c r="C42" i="27"/>
  <c r="B42" i="27"/>
  <c r="U41" i="27"/>
  <c r="S41" i="27"/>
  <c r="R41" i="27"/>
  <c r="Q41" i="27"/>
  <c r="P41" i="27"/>
  <c r="E41" i="27"/>
  <c r="T41" i="27" s="1"/>
  <c r="S40" i="27"/>
  <c r="R40" i="27"/>
  <c r="Q40" i="27"/>
  <c r="P40" i="27"/>
  <c r="E40" i="27"/>
  <c r="S39" i="27"/>
  <c r="R39" i="27"/>
  <c r="Q39" i="27"/>
  <c r="P39" i="27"/>
  <c r="E39" i="27"/>
  <c r="U39" i="27" s="1"/>
  <c r="S38" i="27"/>
  <c r="R38" i="27"/>
  <c r="Q38" i="27"/>
  <c r="P38" i="27"/>
  <c r="E38" i="27"/>
  <c r="U37" i="27"/>
  <c r="S37" i="27"/>
  <c r="R37" i="27"/>
  <c r="Q37" i="27"/>
  <c r="P37" i="27"/>
  <c r="E37" i="27"/>
  <c r="T37" i="27" s="1"/>
  <c r="O35" i="27"/>
  <c r="N35" i="27"/>
  <c r="M35" i="27"/>
  <c r="L35" i="27"/>
  <c r="K35" i="27"/>
  <c r="J35" i="27"/>
  <c r="I35" i="27"/>
  <c r="H35" i="27"/>
  <c r="G35" i="27"/>
  <c r="F35" i="27"/>
  <c r="C35" i="27"/>
  <c r="B35" i="27"/>
  <c r="S34" i="27"/>
  <c r="R34" i="27"/>
  <c r="Q34" i="27"/>
  <c r="P34" i="27"/>
  <c r="E34" i="27"/>
  <c r="O32" i="27"/>
  <c r="N32" i="27"/>
  <c r="M32" i="27"/>
  <c r="L32" i="27"/>
  <c r="K32" i="27"/>
  <c r="J32" i="27"/>
  <c r="I32" i="27"/>
  <c r="S32" i="27" s="1"/>
  <c r="H32" i="27"/>
  <c r="R32" i="27" s="1"/>
  <c r="G32" i="27"/>
  <c r="F32" i="27"/>
  <c r="C32" i="27"/>
  <c r="B32" i="27"/>
  <c r="E32" i="27" s="1"/>
  <c r="S31" i="27"/>
  <c r="R31" i="27"/>
  <c r="Q31" i="27"/>
  <c r="P31" i="27"/>
  <c r="E31" i="27"/>
  <c r="U31" i="27" s="1"/>
  <c r="U30" i="27"/>
  <c r="T30" i="27"/>
  <c r="S30" i="27"/>
  <c r="R30" i="27"/>
  <c r="Q30" i="27"/>
  <c r="P30" i="27"/>
  <c r="E30" i="27"/>
  <c r="S29" i="27"/>
  <c r="R29" i="27"/>
  <c r="Q29" i="27"/>
  <c r="P29" i="27"/>
  <c r="E29" i="27"/>
  <c r="T29" i="27" s="1"/>
  <c r="S28" i="27"/>
  <c r="R28" i="27"/>
  <c r="Q28" i="27"/>
  <c r="P28" i="27"/>
  <c r="E28" i="27"/>
  <c r="U28" i="27" s="1"/>
  <c r="O26" i="27"/>
  <c r="N26" i="27"/>
  <c r="M26" i="27"/>
  <c r="L26" i="27"/>
  <c r="K26" i="27"/>
  <c r="J26" i="27"/>
  <c r="I26" i="27"/>
  <c r="S26" i="27" s="1"/>
  <c r="H26" i="27"/>
  <c r="R26" i="27" s="1"/>
  <c r="G26" i="27"/>
  <c r="F26" i="27"/>
  <c r="C26" i="27"/>
  <c r="B26" i="27"/>
  <c r="S25" i="27"/>
  <c r="R25" i="27"/>
  <c r="Q25" i="27"/>
  <c r="P25" i="27"/>
  <c r="E25" i="27"/>
  <c r="U25" i="27" s="1"/>
  <c r="S24" i="27"/>
  <c r="R24" i="27"/>
  <c r="Q24" i="27"/>
  <c r="P24" i="27"/>
  <c r="E24" i="27"/>
  <c r="T24" i="27" s="1"/>
  <c r="S23" i="27"/>
  <c r="R23" i="27"/>
  <c r="Q23" i="27"/>
  <c r="P23" i="27"/>
  <c r="E23" i="27"/>
  <c r="T23" i="27" s="1"/>
  <c r="U22" i="27"/>
  <c r="T22" i="27"/>
  <c r="S22" i="27"/>
  <c r="R22" i="27"/>
  <c r="Q22" i="27"/>
  <c r="P22" i="27"/>
  <c r="E22" i="27"/>
  <c r="S21" i="27"/>
  <c r="R21" i="27"/>
  <c r="Q21" i="27"/>
  <c r="P21" i="27"/>
  <c r="E21" i="27"/>
  <c r="S20" i="27"/>
  <c r="R20" i="27"/>
  <c r="Q20" i="27"/>
  <c r="P20" i="27"/>
  <c r="E20" i="27"/>
  <c r="U20" i="27" s="1"/>
  <c r="U19" i="27"/>
  <c r="T19" i="27"/>
  <c r="S19" i="27"/>
  <c r="R19" i="27"/>
  <c r="Q19" i="27"/>
  <c r="P19" i="27"/>
  <c r="E19" i="27"/>
  <c r="O17" i="27"/>
  <c r="N17" i="27"/>
  <c r="M17" i="27"/>
  <c r="L17" i="27"/>
  <c r="K17" i="27"/>
  <c r="J17" i="27"/>
  <c r="I17" i="27"/>
  <c r="H17" i="27"/>
  <c r="R17" i="27" s="1"/>
  <c r="G17" i="27"/>
  <c r="F17" i="27"/>
  <c r="C17" i="27"/>
  <c r="B17" i="27"/>
  <c r="E17" i="27" s="1"/>
  <c r="U16" i="27"/>
  <c r="S16" i="27"/>
  <c r="R16" i="27"/>
  <c r="Q16" i="27"/>
  <c r="P16" i="27"/>
  <c r="E16" i="27"/>
  <c r="T16" i="27" s="1"/>
  <c r="U15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U13" i="27"/>
  <c r="S13" i="27"/>
  <c r="R13" i="27"/>
  <c r="Q13" i="27"/>
  <c r="P13" i="27"/>
  <c r="E13" i="27"/>
  <c r="T13" i="27" s="1"/>
  <c r="U12" i="27"/>
  <c r="T12" i="27"/>
  <c r="S12" i="27"/>
  <c r="R12" i="27"/>
  <c r="Q12" i="27"/>
  <c r="P12" i="27"/>
  <c r="E12" i="27"/>
  <c r="S11" i="27"/>
  <c r="R11" i="27"/>
  <c r="Q11" i="27"/>
  <c r="P11" i="27"/>
  <c r="E11" i="27"/>
  <c r="U11" i="27" s="1"/>
  <c r="S10" i="27"/>
  <c r="R10" i="27"/>
  <c r="Q10" i="27"/>
  <c r="P10" i="27"/>
  <c r="E10" i="27"/>
  <c r="U10" i="27" s="1"/>
  <c r="S9" i="27"/>
  <c r="R9" i="27"/>
  <c r="Q9" i="27"/>
  <c r="P9" i="27"/>
  <c r="E9" i="27"/>
  <c r="U96" i="26"/>
  <c r="T96" i="26"/>
  <c r="S96" i="26"/>
  <c r="R96" i="26"/>
  <c r="Q96" i="26"/>
  <c r="P96" i="26"/>
  <c r="E96" i="26"/>
  <c r="S95" i="26"/>
  <c r="R95" i="26"/>
  <c r="Q95" i="26"/>
  <c r="P95" i="26"/>
  <c r="E95" i="26"/>
  <c r="U95" i="26" s="1"/>
  <c r="T94" i="26"/>
  <c r="S94" i="26"/>
  <c r="R94" i="26"/>
  <c r="Q94" i="26"/>
  <c r="P94" i="26"/>
  <c r="E94" i="26"/>
  <c r="U94" i="26" s="1"/>
  <c r="S93" i="26"/>
  <c r="R93" i="26"/>
  <c r="Q93" i="26"/>
  <c r="P93" i="26"/>
  <c r="E93" i="26"/>
  <c r="T93" i="26" s="1"/>
  <c r="S92" i="26"/>
  <c r="R92" i="26"/>
  <c r="Q92" i="26"/>
  <c r="P92" i="26"/>
  <c r="E92" i="26"/>
  <c r="U92" i="26" s="1"/>
  <c r="U91" i="26"/>
  <c r="S91" i="26"/>
  <c r="R91" i="26"/>
  <c r="Q91" i="26"/>
  <c r="P91" i="26"/>
  <c r="E91" i="26"/>
  <c r="T91" i="26" s="1"/>
  <c r="S90" i="26"/>
  <c r="R90" i="26"/>
  <c r="Q90" i="26"/>
  <c r="P90" i="26"/>
  <c r="E90" i="26"/>
  <c r="S89" i="26"/>
  <c r="R89" i="26"/>
  <c r="Q89" i="26"/>
  <c r="P89" i="26"/>
  <c r="E89" i="26"/>
  <c r="U89" i="26" s="1"/>
  <c r="U88" i="26"/>
  <c r="T88" i="26"/>
  <c r="S88" i="26"/>
  <c r="R88" i="26"/>
  <c r="Q88" i="26"/>
  <c r="P88" i="26"/>
  <c r="E88" i="26"/>
  <c r="O75" i="26"/>
  <c r="N75" i="26"/>
  <c r="M75" i="26"/>
  <c r="L75" i="26"/>
  <c r="K75" i="26"/>
  <c r="J75" i="26"/>
  <c r="I75" i="26"/>
  <c r="H75" i="26"/>
  <c r="G75" i="26"/>
  <c r="F75" i="26"/>
  <c r="C75" i="26"/>
  <c r="B75" i="26"/>
  <c r="S74" i="26"/>
  <c r="O74" i="26"/>
  <c r="N74" i="26"/>
  <c r="M74" i="26"/>
  <c r="L74" i="26"/>
  <c r="K74" i="26"/>
  <c r="J74" i="26"/>
  <c r="I74" i="26"/>
  <c r="H74" i="26"/>
  <c r="R74" i="26" s="1"/>
  <c r="G74" i="26"/>
  <c r="F74" i="26"/>
  <c r="C74" i="26"/>
  <c r="B74" i="26"/>
  <c r="E74" i="26" s="1"/>
  <c r="S73" i="26"/>
  <c r="O73" i="26"/>
  <c r="N73" i="26"/>
  <c r="M73" i="26"/>
  <c r="L73" i="26"/>
  <c r="K73" i="26"/>
  <c r="J73" i="26"/>
  <c r="I73" i="26"/>
  <c r="H73" i="26"/>
  <c r="R73" i="26" s="1"/>
  <c r="G73" i="26"/>
  <c r="F73" i="26"/>
  <c r="C73" i="26"/>
  <c r="B73" i="26"/>
  <c r="S72" i="26"/>
  <c r="R72" i="26"/>
  <c r="Q72" i="26"/>
  <c r="P72" i="26"/>
  <c r="E72" i="26"/>
  <c r="U72" i="26" s="1"/>
  <c r="S71" i="26"/>
  <c r="R71" i="26"/>
  <c r="Q71" i="26"/>
  <c r="P71" i="26"/>
  <c r="E71" i="26"/>
  <c r="O69" i="26"/>
  <c r="N69" i="26"/>
  <c r="M69" i="26"/>
  <c r="L69" i="26"/>
  <c r="K69" i="26"/>
  <c r="J69" i="26"/>
  <c r="I69" i="26"/>
  <c r="H69" i="26"/>
  <c r="R69" i="26" s="1"/>
  <c r="G69" i="26"/>
  <c r="F69" i="26"/>
  <c r="C69" i="26"/>
  <c r="B69" i="26"/>
  <c r="O68" i="26"/>
  <c r="N68" i="26"/>
  <c r="M68" i="26"/>
  <c r="L68" i="26"/>
  <c r="K68" i="26"/>
  <c r="J68" i="26"/>
  <c r="I68" i="26"/>
  <c r="H68" i="26"/>
  <c r="G68" i="26"/>
  <c r="F68" i="26"/>
  <c r="C68" i="26"/>
  <c r="B68" i="26"/>
  <c r="E68" i="26" s="1"/>
  <c r="S67" i="26"/>
  <c r="R67" i="26"/>
  <c r="Q67" i="26"/>
  <c r="P67" i="26"/>
  <c r="E67" i="26"/>
  <c r="U67" i="26" s="1"/>
  <c r="U66" i="26"/>
  <c r="T66" i="26"/>
  <c r="S66" i="26"/>
  <c r="R66" i="26"/>
  <c r="Q66" i="26"/>
  <c r="P66" i="26"/>
  <c r="E66" i="26"/>
  <c r="S65" i="26"/>
  <c r="R65" i="26"/>
  <c r="Q65" i="26"/>
  <c r="P65" i="26"/>
  <c r="E65" i="26"/>
  <c r="S64" i="26"/>
  <c r="R64" i="26"/>
  <c r="Q64" i="26"/>
  <c r="P64" i="26"/>
  <c r="E64" i="26"/>
  <c r="U64" i="26" s="1"/>
  <c r="S63" i="26"/>
  <c r="R63" i="26"/>
  <c r="Q63" i="26"/>
  <c r="P63" i="26"/>
  <c r="E63" i="26"/>
  <c r="T63" i="26" s="1"/>
  <c r="O61" i="26"/>
  <c r="N61" i="26"/>
  <c r="M61" i="26"/>
  <c r="L61" i="26"/>
  <c r="K61" i="26"/>
  <c r="J61" i="26"/>
  <c r="I61" i="26"/>
  <c r="S61" i="26" s="1"/>
  <c r="H61" i="26"/>
  <c r="R61" i="26" s="1"/>
  <c r="C61" i="26"/>
  <c r="B61" i="26"/>
  <c r="S60" i="26"/>
  <c r="R60" i="26"/>
  <c r="Q60" i="26"/>
  <c r="P60" i="26"/>
  <c r="E60" i="26"/>
  <c r="T60" i="26" s="1"/>
  <c r="S59" i="26"/>
  <c r="R59" i="26"/>
  <c r="Q59" i="26"/>
  <c r="P59" i="26"/>
  <c r="E59" i="26"/>
  <c r="S58" i="26"/>
  <c r="R58" i="26"/>
  <c r="Q58" i="26"/>
  <c r="P58" i="26"/>
  <c r="E58" i="26"/>
  <c r="U58" i="26" s="1"/>
  <c r="S57" i="26"/>
  <c r="R57" i="26"/>
  <c r="Q57" i="26"/>
  <c r="P57" i="26"/>
  <c r="E57" i="26"/>
  <c r="U57" i="26" s="1"/>
  <c r="O55" i="26"/>
  <c r="N55" i="26"/>
  <c r="M55" i="26"/>
  <c r="L55" i="26"/>
  <c r="K55" i="26"/>
  <c r="J55" i="26"/>
  <c r="I55" i="26"/>
  <c r="S55" i="26" s="1"/>
  <c r="H55" i="26"/>
  <c r="R55" i="26" s="1"/>
  <c r="G55" i="26"/>
  <c r="F55" i="26"/>
  <c r="C55" i="26"/>
  <c r="B55" i="26"/>
  <c r="S54" i="26"/>
  <c r="R54" i="26"/>
  <c r="Q54" i="26"/>
  <c r="P54" i="26"/>
  <c r="E54" i="26"/>
  <c r="U54" i="26" s="1"/>
  <c r="U53" i="26"/>
  <c r="T53" i="26"/>
  <c r="S53" i="26"/>
  <c r="R53" i="26"/>
  <c r="Q53" i="26"/>
  <c r="P53" i="26"/>
  <c r="E53" i="26"/>
  <c r="S52" i="26"/>
  <c r="R52" i="26"/>
  <c r="Q52" i="26"/>
  <c r="P52" i="26"/>
  <c r="E52" i="26"/>
  <c r="S51" i="26"/>
  <c r="R51" i="26"/>
  <c r="Q51" i="26"/>
  <c r="P51" i="26"/>
  <c r="E51" i="26"/>
  <c r="U51" i="26" s="1"/>
  <c r="U50" i="26"/>
  <c r="S50" i="26"/>
  <c r="R50" i="26"/>
  <c r="Q50" i="26"/>
  <c r="P50" i="26"/>
  <c r="E50" i="26"/>
  <c r="T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S46" i="26"/>
  <c r="R46" i="26"/>
  <c r="Q46" i="26"/>
  <c r="P46" i="26"/>
  <c r="E46" i="26"/>
  <c r="U45" i="26"/>
  <c r="T45" i="26"/>
  <c r="S45" i="26"/>
  <c r="R45" i="26"/>
  <c r="Q45" i="26"/>
  <c r="P45" i="26"/>
  <c r="E45" i="26"/>
  <c r="S44" i="26"/>
  <c r="R44" i="26"/>
  <c r="Q44" i="26"/>
  <c r="P44" i="26"/>
  <c r="E44" i="26"/>
  <c r="U44" i="26" s="1"/>
  <c r="O42" i="26"/>
  <c r="N42" i="26"/>
  <c r="M42" i="26"/>
  <c r="L42" i="26"/>
  <c r="K42" i="26"/>
  <c r="Q42" i="26" s="1"/>
  <c r="J42" i="26"/>
  <c r="I42" i="26"/>
  <c r="S42" i="26" s="1"/>
  <c r="H42" i="26"/>
  <c r="G42" i="26"/>
  <c r="F42" i="26"/>
  <c r="C42" i="26"/>
  <c r="B42" i="26"/>
  <c r="U41" i="26"/>
  <c r="S41" i="26"/>
  <c r="R41" i="26"/>
  <c r="Q41" i="26"/>
  <c r="P41" i="26"/>
  <c r="E41" i="26"/>
  <c r="T41" i="26" s="1"/>
  <c r="S40" i="26"/>
  <c r="R40" i="26"/>
  <c r="Q40" i="26"/>
  <c r="P40" i="26"/>
  <c r="E40" i="26"/>
  <c r="S39" i="26"/>
  <c r="R39" i="26"/>
  <c r="Q39" i="26"/>
  <c r="P39" i="26"/>
  <c r="E39" i="26"/>
  <c r="U39" i="26" s="1"/>
  <c r="S38" i="26"/>
  <c r="R38" i="26"/>
  <c r="Q38" i="26"/>
  <c r="P38" i="26"/>
  <c r="E38" i="26"/>
  <c r="S37" i="26"/>
  <c r="R37" i="26"/>
  <c r="Q37" i="26"/>
  <c r="P37" i="26"/>
  <c r="E37" i="26"/>
  <c r="S35" i="26"/>
  <c r="R35" i="26"/>
  <c r="O35" i="26"/>
  <c r="N35" i="26"/>
  <c r="M35" i="26"/>
  <c r="L35" i="26"/>
  <c r="K35" i="26"/>
  <c r="J35" i="26"/>
  <c r="I35" i="26"/>
  <c r="H35" i="26"/>
  <c r="G35" i="26"/>
  <c r="F35" i="26"/>
  <c r="E35" i="26"/>
  <c r="C35" i="26"/>
  <c r="B35" i="26"/>
  <c r="S34" i="26"/>
  <c r="R34" i="26"/>
  <c r="Q34" i="26"/>
  <c r="U34" i="26" s="1"/>
  <c r="P34" i="26"/>
  <c r="E34" i="26"/>
  <c r="O32" i="26"/>
  <c r="N32" i="26"/>
  <c r="M32" i="26"/>
  <c r="L32" i="26"/>
  <c r="K32" i="26"/>
  <c r="J32" i="26"/>
  <c r="I32" i="26"/>
  <c r="S32" i="26" s="1"/>
  <c r="H32" i="26"/>
  <c r="R32" i="26" s="1"/>
  <c r="G32" i="26"/>
  <c r="F32" i="26"/>
  <c r="C32" i="26"/>
  <c r="B32" i="26"/>
  <c r="E32" i="26" s="1"/>
  <c r="S31" i="26"/>
  <c r="R31" i="26"/>
  <c r="Q31" i="26"/>
  <c r="P31" i="26"/>
  <c r="E31" i="26"/>
  <c r="S30" i="26"/>
  <c r="R30" i="26"/>
  <c r="Q30" i="26"/>
  <c r="P30" i="26"/>
  <c r="E30" i="26"/>
  <c r="S29" i="26"/>
  <c r="R29" i="26"/>
  <c r="Q29" i="26"/>
  <c r="P29" i="26"/>
  <c r="E29" i="26"/>
  <c r="S28" i="26"/>
  <c r="R28" i="26"/>
  <c r="Q28" i="26"/>
  <c r="P28" i="26"/>
  <c r="E28" i="26"/>
  <c r="T28" i="26" s="1"/>
  <c r="O26" i="26"/>
  <c r="N26" i="26"/>
  <c r="M26" i="26"/>
  <c r="L26" i="26"/>
  <c r="K26" i="26"/>
  <c r="J26" i="26"/>
  <c r="I26" i="26"/>
  <c r="H26" i="26"/>
  <c r="R26" i="26" s="1"/>
  <c r="G26" i="26"/>
  <c r="F26" i="26"/>
  <c r="C26" i="26"/>
  <c r="B26" i="26"/>
  <c r="E26" i="26" s="1"/>
  <c r="U25" i="26"/>
  <c r="S25" i="26"/>
  <c r="R25" i="26"/>
  <c r="Q25" i="26"/>
  <c r="P25" i="26"/>
  <c r="E25" i="26"/>
  <c r="T25" i="26" s="1"/>
  <c r="S24" i="26"/>
  <c r="R24" i="26"/>
  <c r="Q24" i="26"/>
  <c r="P24" i="26"/>
  <c r="E24" i="26"/>
  <c r="U24" i="26" s="1"/>
  <c r="T23" i="26"/>
  <c r="S23" i="26"/>
  <c r="R23" i="26"/>
  <c r="Q23" i="26"/>
  <c r="P23" i="26"/>
  <c r="E23" i="26"/>
  <c r="U23" i="26" s="1"/>
  <c r="S22" i="26"/>
  <c r="R22" i="26"/>
  <c r="Q22" i="26"/>
  <c r="P22" i="26"/>
  <c r="E22" i="26"/>
  <c r="U22" i="26" s="1"/>
  <c r="S21" i="26"/>
  <c r="R21" i="26"/>
  <c r="Q21" i="26"/>
  <c r="P21" i="26"/>
  <c r="E21" i="26"/>
  <c r="U21" i="26" s="1"/>
  <c r="U20" i="26"/>
  <c r="S20" i="26"/>
  <c r="R20" i="26"/>
  <c r="Q20" i="26"/>
  <c r="P20" i="26"/>
  <c r="E20" i="26"/>
  <c r="T20" i="26" s="1"/>
  <c r="S19" i="26"/>
  <c r="R19" i="26"/>
  <c r="Q19" i="26"/>
  <c r="P19" i="26"/>
  <c r="E19" i="26"/>
  <c r="O17" i="26"/>
  <c r="N17" i="26"/>
  <c r="M17" i="26"/>
  <c r="L17" i="26"/>
  <c r="K17" i="26"/>
  <c r="J17" i="26"/>
  <c r="I17" i="26"/>
  <c r="S17" i="26" s="1"/>
  <c r="H17" i="26"/>
  <c r="G17" i="26"/>
  <c r="F17" i="26"/>
  <c r="C17" i="26"/>
  <c r="B17" i="26"/>
  <c r="S16" i="26"/>
  <c r="R16" i="26"/>
  <c r="Q16" i="26"/>
  <c r="P16" i="26"/>
  <c r="E16" i="26"/>
  <c r="S15" i="26"/>
  <c r="R15" i="26"/>
  <c r="Q15" i="26"/>
  <c r="P15" i="26"/>
  <c r="E15" i="26"/>
  <c r="S14" i="26"/>
  <c r="R14" i="26"/>
  <c r="Q14" i="26"/>
  <c r="P14" i="26"/>
  <c r="E14" i="26"/>
  <c r="U13" i="26"/>
  <c r="T13" i="26"/>
  <c r="S13" i="26"/>
  <c r="R13" i="26"/>
  <c r="Q13" i="26"/>
  <c r="P13" i="26"/>
  <c r="E13" i="26"/>
  <c r="S12" i="26"/>
  <c r="R12" i="26"/>
  <c r="Q12" i="26"/>
  <c r="P12" i="26"/>
  <c r="E12" i="26"/>
  <c r="S11" i="26"/>
  <c r="R11" i="26"/>
  <c r="Q11" i="26"/>
  <c r="P11" i="26"/>
  <c r="E11" i="26"/>
  <c r="U11" i="26" s="1"/>
  <c r="S10" i="26"/>
  <c r="R10" i="26"/>
  <c r="Q10" i="26"/>
  <c r="P10" i="26"/>
  <c r="E10" i="26"/>
  <c r="U10" i="26" s="1"/>
  <c r="U9" i="26"/>
  <c r="S9" i="26"/>
  <c r="R9" i="26"/>
  <c r="Q9" i="26"/>
  <c r="P9" i="26"/>
  <c r="E9" i="26"/>
  <c r="T9" i="26" s="1"/>
  <c r="S96" i="25"/>
  <c r="R96" i="25"/>
  <c r="Q96" i="25"/>
  <c r="P96" i="25"/>
  <c r="E96" i="25"/>
  <c r="S95" i="25"/>
  <c r="R95" i="25"/>
  <c r="Q95" i="25"/>
  <c r="P95" i="25"/>
  <c r="E95" i="25"/>
  <c r="S94" i="25"/>
  <c r="R94" i="25"/>
  <c r="Q94" i="25"/>
  <c r="P94" i="25"/>
  <c r="E94" i="25"/>
  <c r="U93" i="25"/>
  <c r="T93" i="25"/>
  <c r="S93" i="25"/>
  <c r="R93" i="25"/>
  <c r="Q93" i="25"/>
  <c r="P93" i="25"/>
  <c r="E93" i="25"/>
  <c r="T92" i="25"/>
  <c r="S92" i="25"/>
  <c r="R92" i="25"/>
  <c r="Q92" i="25"/>
  <c r="P92" i="25"/>
  <c r="E92" i="25"/>
  <c r="U92" i="25" s="1"/>
  <c r="S91" i="25"/>
  <c r="R91" i="25"/>
  <c r="Q91" i="25"/>
  <c r="P91" i="25"/>
  <c r="E91" i="25"/>
  <c r="U91" i="25" s="1"/>
  <c r="S90" i="25"/>
  <c r="R90" i="25"/>
  <c r="Q90" i="25"/>
  <c r="P90" i="25"/>
  <c r="E90" i="25"/>
  <c r="U90" i="25" s="1"/>
  <c r="U89" i="25"/>
  <c r="S89" i="25"/>
  <c r="R89" i="25"/>
  <c r="Q89" i="25"/>
  <c r="P89" i="25"/>
  <c r="E89" i="25"/>
  <c r="T89" i="25" s="1"/>
  <c r="S88" i="25"/>
  <c r="R88" i="25"/>
  <c r="Q88" i="25"/>
  <c r="P88" i="25"/>
  <c r="E88" i="25"/>
  <c r="O75" i="25"/>
  <c r="N75" i="25"/>
  <c r="M75" i="25"/>
  <c r="L75" i="25"/>
  <c r="K75" i="25"/>
  <c r="J75" i="25"/>
  <c r="I75" i="25"/>
  <c r="S75" i="25" s="1"/>
  <c r="H75" i="25"/>
  <c r="G75" i="25"/>
  <c r="F75" i="25"/>
  <c r="C75" i="25"/>
  <c r="B75" i="25"/>
  <c r="O74" i="25"/>
  <c r="N74" i="25"/>
  <c r="M74" i="25"/>
  <c r="L74" i="25"/>
  <c r="K74" i="25"/>
  <c r="J74" i="25"/>
  <c r="I74" i="25"/>
  <c r="S74" i="25" s="1"/>
  <c r="H74" i="25"/>
  <c r="R74" i="25" s="1"/>
  <c r="G74" i="25"/>
  <c r="F74" i="25"/>
  <c r="C74" i="25"/>
  <c r="B74" i="25"/>
  <c r="E74" i="25" s="1"/>
  <c r="O73" i="25"/>
  <c r="N73" i="25"/>
  <c r="M73" i="25"/>
  <c r="L73" i="25"/>
  <c r="K73" i="25"/>
  <c r="J73" i="25"/>
  <c r="I73" i="25"/>
  <c r="S73" i="25" s="1"/>
  <c r="H73" i="25"/>
  <c r="R73" i="25" s="1"/>
  <c r="G73" i="25"/>
  <c r="F73" i="25"/>
  <c r="C73" i="25"/>
  <c r="B73" i="25"/>
  <c r="E73" i="25" s="1"/>
  <c r="S72" i="25"/>
  <c r="R72" i="25"/>
  <c r="Q72" i="25"/>
  <c r="P72" i="25"/>
  <c r="E72" i="25"/>
  <c r="U72" i="25" s="1"/>
  <c r="S71" i="25"/>
  <c r="R71" i="25"/>
  <c r="Q71" i="25"/>
  <c r="P71" i="25"/>
  <c r="E71" i="25"/>
  <c r="O69" i="25"/>
  <c r="N69" i="25"/>
  <c r="M69" i="25"/>
  <c r="L69" i="25"/>
  <c r="K69" i="25"/>
  <c r="J69" i="25"/>
  <c r="I69" i="25"/>
  <c r="S69" i="25" s="1"/>
  <c r="H69" i="25"/>
  <c r="R69" i="25" s="1"/>
  <c r="G69" i="25"/>
  <c r="F69" i="25"/>
  <c r="C69" i="25"/>
  <c r="B69" i="25"/>
  <c r="S68" i="25"/>
  <c r="O68" i="25"/>
  <c r="N68" i="25"/>
  <c r="M68" i="25"/>
  <c r="L68" i="25"/>
  <c r="K68" i="25"/>
  <c r="J68" i="25"/>
  <c r="I68" i="25"/>
  <c r="H68" i="25"/>
  <c r="R68" i="25" s="1"/>
  <c r="G68" i="25"/>
  <c r="F68" i="25"/>
  <c r="C68" i="25"/>
  <c r="B68" i="25"/>
  <c r="S67" i="25"/>
  <c r="R67" i="25"/>
  <c r="Q67" i="25"/>
  <c r="P67" i="25"/>
  <c r="E67" i="25"/>
  <c r="U67" i="25" s="1"/>
  <c r="U66" i="25"/>
  <c r="S66" i="25"/>
  <c r="R66" i="25"/>
  <c r="Q66" i="25"/>
  <c r="P66" i="25"/>
  <c r="E66" i="25"/>
  <c r="T66" i="25" s="1"/>
  <c r="S65" i="25"/>
  <c r="R65" i="25"/>
  <c r="Q65" i="25"/>
  <c r="P65" i="25"/>
  <c r="E65" i="25"/>
  <c r="S64" i="25"/>
  <c r="R64" i="25"/>
  <c r="Q64" i="25"/>
  <c r="P64" i="25"/>
  <c r="E64" i="25"/>
  <c r="U63" i="25"/>
  <c r="S63" i="25"/>
  <c r="R63" i="25"/>
  <c r="Q63" i="25"/>
  <c r="P63" i="25"/>
  <c r="E63" i="25"/>
  <c r="O61" i="25"/>
  <c r="N61" i="25"/>
  <c r="M61" i="25"/>
  <c r="L61" i="25"/>
  <c r="K61" i="25"/>
  <c r="J61" i="25"/>
  <c r="I61" i="25"/>
  <c r="S61" i="25" s="1"/>
  <c r="H61" i="25"/>
  <c r="R61" i="25" s="1"/>
  <c r="C61" i="25"/>
  <c r="E61" i="25" s="1"/>
  <c r="B61" i="25"/>
  <c r="T60" i="25"/>
  <c r="S60" i="25"/>
  <c r="R60" i="25"/>
  <c r="Q60" i="25"/>
  <c r="P60" i="25"/>
  <c r="E60" i="25"/>
  <c r="U60" i="25" s="1"/>
  <c r="S59" i="25"/>
  <c r="R59" i="25"/>
  <c r="Q59" i="25"/>
  <c r="P59" i="25"/>
  <c r="E59" i="25"/>
  <c r="U59" i="25" s="1"/>
  <c r="S58" i="25"/>
  <c r="R58" i="25"/>
  <c r="Q58" i="25"/>
  <c r="P58" i="25"/>
  <c r="E58" i="25"/>
  <c r="U58" i="25" s="1"/>
  <c r="U57" i="25"/>
  <c r="S57" i="25"/>
  <c r="R57" i="25"/>
  <c r="Q57" i="25"/>
  <c r="P57" i="25"/>
  <c r="E57" i="25"/>
  <c r="T57" i="25" s="1"/>
  <c r="O55" i="25"/>
  <c r="N55" i="25"/>
  <c r="M55" i="25"/>
  <c r="L55" i="25"/>
  <c r="K55" i="25"/>
  <c r="J55" i="25"/>
  <c r="I55" i="25"/>
  <c r="S55" i="25" s="1"/>
  <c r="H55" i="25"/>
  <c r="R55" i="25" s="1"/>
  <c r="G55" i="25"/>
  <c r="F55" i="25"/>
  <c r="C55" i="25"/>
  <c r="B55" i="25"/>
  <c r="S54" i="25"/>
  <c r="R54" i="25"/>
  <c r="Q54" i="25"/>
  <c r="P54" i="25"/>
  <c r="E54" i="25"/>
  <c r="T54" i="25" s="1"/>
  <c r="S53" i="25"/>
  <c r="R53" i="25"/>
  <c r="Q53" i="25"/>
  <c r="P53" i="25"/>
  <c r="E53" i="25"/>
  <c r="S52" i="25"/>
  <c r="R52" i="25"/>
  <c r="Q52" i="25"/>
  <c r="P52" i="25"/>
  <c r="E52" i="25"/>
  <c r="U51" i="25"/>
  <c r="S51" i="25"/>
  <c r="R51" i="25"/>
  <c r="Q51" i="25"/>
  <c r="P51" i="25"/>
  <c r="E51" i="25"/>
  <c r="T51" i="25" s="1"/>
  <c r="S50" i="25"/>
  <c r="R50" i="25"/>
  <c r="Q50" i="25"/>
  <c r="P50" i="25"/>
  <c r="E50" i="25"/>
  <c r="U50" i="25" s="1"/>
  <c r="S49" i="25"/>
  <c r="R49" i="25"/>
  <c r="Q49" i="25"/>
  <c r="P49" i="25"/>
  <c r="E49" i="25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S45" i="25"/>
  <c r="R45" i="25"/>
  <c r="Q45" i="25"/>
  <c r="P45" i="25"/>
  <c r="E45" i="25"/>
  <c r="S44" i="25"/>
  <c r="R44" i="25"/>
  <c r="Q44" i="25"/>
  <c r="P44" i="25"/>
  <c r="E44" i="25"/>
  <c r="S42" i="25"/>
  <c r="O42" i="25"/>
  <c r="N42" i="25"/>
  <c r="M42" i="25"/>
  <c r="L42" i="25"/>
  <c r="K42" i="25"/>
  <c r="J42" i="25"/>
  <c r="I42" i="25"/>
  <c r="H42" i="25"/>
  <c r="R42" i="25" s="1"/>
  <c r="G42" i="25"/>
  <c r="F42" i="25"/>
  <c r="C42" i="25"/>
  <c r="B42" i="25"/>
  <c r="S41" i="25"/>
  <c r="R41" i="25"/>
  <c r="Q41" i="25"/>
  <c r="P41" i="25"/>
  <c r="E41" i="25"/>
  <c r="U40" i="25"/>
  <c r="S40" i="25"/>
  <c r="R40" i="25"/>
  <c r="Q40" i="25"/>
  <c r="P40" i="25"/>
  <c r="E40" i="25"/>
  <c r="T40" i="25" s="1"/>
  <c r="U39" i="25"/>
  <c r="T39" i="25"/>
  <c r="S39" i="25"/>
  <c r="R39" i="25"/>
  <c r="Q39" i="25"/>
  <c r="P39" i="25"/>
  <c r="E39" i="25"/>
  <c r="S38" i="25"/>
  <c r="R38" i="25"/>
  <c r="Q38" i="25"/>
  <c r="P38" i="25"/>
  <c r="E38" i="25"/>
  <c r="S37" i="25"/>
  <c r="R37" i="25"/>
  <c r="Q37" i="25"/>
  <c r="P37" i="25"/>
  <c r="E37" i="25"/>
  <c r="O35" i="25"/>
  <c r="N35" i="25"/>
  <c r="M35" i="25"/>
  <c r="L35" i="25"/>
  <c r="K35" i="25"/>
  <c r="J35" i="25"/>
  <c r="I35" i="25"/>
  <c r="S35" i="25" s="1"/>
  <c r="H35" i="25"/>
  <c r="R35" i="25" s="1"/>
  <c r="G35" i="25"/>
  <c r="F35" i="25"/>
  <c r="C35" i="25"/>
  <c r="E35" i="25" s="1"/>
  <c r="B35" i="25"/>
  <c r="S34" i="25"/>
  <c r="R34" i="25"/>
  <c r="Q34" i="25"/>
  <c r="P34" i="25"/>
  <c r="E34" i="25"/>
  <c r="U34" i="25" s="1"/>
  <c r="O32" i="25"/>
  <c r="N32" i="25"/>
  <c r="M32" i="25"/>
  <c r="L32" i="25"/>
  <c r="K32" i="25"/>
  <c r="J32" i="25"/>
  <c r="I32" i="25"/>
  <c r="S32" i="25" s="1"/>
  <c r="H32" i="25"/>
  <c r="R32" i="25" s="1"/>
  <c r="G32" i="25"/>
  <c r="F32" i="25"/>
  <c r="C32" i="25"/>
  <c r="B32" i="25"/>
  <c r="S31" i="25"/>
  <c r="R31" i="25"/>
  <c r="Q31" i="25"/>
  <c r="P31" i="25"/>
  <c r="E31" i="25"/>
  <c r="U31" i="25" s="1"/>
  <c r="S30" i="25"/>
  <c r="R30" i="25"/>
  <c r="Q30" i="25"/>
  <c r="P30" i="25"/>
  <c r="E30" i="25"/>
  <c r="U30" i="25" s="1"/>
  <c r="U29" i="25"/>
  <c r="S29" i="25"/>
  <c r="R29" i="25"/>
  <c r="Q29" i="25"/>
  <c r="P29" i="25"/>
  <c r="E29" i="25"/>
  <c r="T29" i="25" s="1"/>
  <c r="S28" i="25"/>
  <c r="R28" i="25"/>
  <c r="Q28" i="25"/>
  <c r="P28" i="25"/>
  <c r="E28" i="25"/>
  <c r="O26" i="25"/>
  <c r="N26" i="25"/>
  <c r="M26" i="25"/>
  <c r="L26" i="25"/>
  <c r="K26" i="25"/>
  <c r="J26" i="25"/>
  <c r="I26" i="25"/>
  <c r="S26" i="25" s="1"/>
  <c r="H26" i="25"/>
  <c r="G26" i="25"/>
  <c r="F26" i="25"/>
  <c r="C26" i="25"/>
  <c r="B26" i="25"/>
  <c r="S25" i="25"/>
  <c r="R25" i="25"/>
  <c r="Q25" i="25"/>
  <c r="P25" i="25"/>
  <c r="E25" i="25"/>
  <c r="S24" i="25"/>
  <c r="R24" i="25"/>
  <c r="Q24" i="25"/>
  <c r="P24" i="25"/>
  <c r="E24" i="25"/>
  <c r="U23" i="25"/>
  <c r="S23" i="25"/>
  <c r="R23" i="25"/>
  <c r="Q23" i="25"/>
  <c r="P23" i="25"/>
  <c r="E23" i="25"/>
  <c r="S22" i="25"/>
  <c r="R22" i="25"/>
  <c r="Q22" i="25"/>
  <c r="P22" i="25"/>
  <c r="E22" i="25"/>
  <c r="U21" i="25"/>
  <c r="T21" i="25"/>
  <c r="S21" i="25"/>
  <c r="R21" i="25"/>
  <c r="Q21" i="25"/>
  <c r="P21" i="25"/>
  <c r="E21" i="25"/>
  <c r="S20" i="25"/>
  <c r="R20" i="25"/>
  <c r="Q20" i="25"/>
  <c r="P20" i="25"/>
  <c r="E20" i="25"/>
  <c r="U20" i="25" s="1"/>
  <c r="S19" i="25"/>
  <c r="R19" i="25"/>
  <c r="Q19" i="25"/>
  <c r="P19" i="25"/>
  <c r="E19" i="25"/>
  <c r="U19" i="25" s="1"/>
  <c r="O17" i="25"/>
  <c r="N17" i="25"/>
  <c r="M17" i="25"/>
  <c r="L17" i="25"/>
  <c r="K17" i="25"/>
  <c r="J17" i="25"/>
  <c r="I17" i="25"/>
  <c r="S17" i="25" s="1"/>
  <c r="H17" i="25"/>
  <c r="R17" i="25" s="1"/>
  <c r="G17" i="25"/>
  <c r="F17" i="25"/>
  <c r="C17" i="25"/>
  <c r="B17" i="25"/>
  <c r="S16" i="25"/>
  <c r="R16" i="25"/>
  <c r="Q16" i="25"/>
  <c r="P16" i="25"/>
  <c r="E16" i="25"/>
  <c r="U16" i="25" s="1"/>
  <c r="S15" i="25"/>
  <c r="R15" i="25"/>
  <c r="Q15" i="25"/>
  <c r="P15" i="25"/>
  <c r="E15" i="25"/>
  <c r="T15" i="25" s="1"/>
  <c r="S14" i="25"/>
  <c r="R14" i="25"/>
  <c r="Q14" i="25"/>
  <c r="P14" i="25"/>
  <c r="E14" i="25"/>
  <c r="S13" i="25"/>
  <c r="R13" i="25"/>
  <c r="Q13" i="25"/>
  <c r="P13" i="25"/>
  <c r="E13" i="25"/>
  <c r="U12" i="25"/>
  <c r="S12" i="25"/>
  <c r="R12" i="25"/>
  <c r="Q12" i="25"/>
  <c r="P12" i="25"/>
  <c r="E12" i="25"/>
  <c r="T12" i="25" s="1"/>
  <c r="S11" i="25"/>
  <c r="R11" i="25"/>
  <c r="Q11" i="25"/>
  <c r="P11" i="25"/>
  <c r="E11" i="25"/>
  <c r="U11" i="25" s="1"/>
  <c r="S10" i="25"/>
  <c r="R10" i="25"/>
  <c r="Q10" i="25"/>
  <c r="P10" i="25"/>
  <c r="E10" i="25"/>
  <c r="S9" i="25"/>
  <c r="R9" i="25"/>
  <c r="Q9" i="25"/>
  <c r="P9" i="25"/>
  <c r="E9" i="25"/>
  <c r="U9" i="25" s="1"/>
  <c r="S96" i="24"/>
  <c r="R96" i="24"/>
  <c r="Q96" i="24"/>
  <c r="P96" i="24"/>
  <c r="E96" i="24"/>
  <c r="U96" i="24" s="1"/>
  <c r="U95" i="24"/>
  <c r="S95" i="24"/>
  <c r="R95" i="24"/>
  <c r="Q95" i="24"/>
  <c r="P95" i="24"/>
  <c r="E95" i="24"/>
  <c r="T95" i="24" s="1"/>
  <c r="S94" i="24"/>
  <c r="R94" i="24"/>
  <c r="Q94" i="24"/>
  <c r="P94" i="24"/>
  <c r="E94" i="24"/>
  <c r="S93" i="24"/>
  <c r="R93" i="24"/>
  <c r="Q93" i="24"/>
  <c r="P93" i="24"/>
  <c r="E93" i="24"/>
  <c r="S92" i="24"/>
  <c r="R92" i="24"/>
  <c r="Q92" i="24"/>
  <c r="P92" i="24"/>
  <c r="E92" i="24"/>
  <c r="U91" i="24"/>
  <c r="T91" i="24"/>
  <c r="S91" i="24"/>
  <c r="R91" i="24"/>
  <c r="Q91" i="24"/>
  <c r="P91" i="24"/>
  <c r="E91" i="24"/>
  <c r="U90" i="24"/>
  <c r="T90" i="24"/>
  <c r="S90" i="24"/>
  <c r="R90" i="24"/>
  <c r="Q90" i="24"/>
  <c r="P90" i="24"/>
  <c r="E90" i="24"/>
  <c r="S89" i="24"/>
  <c r="R89" i="24"/>
  <c r="Q89" i="24"/>
  <c r="P89" i="24"/>
  <c r="E89" i="24"/>
  <c r="U89" i="24" s="1"/>
  <c r="S88" i="24"/>
  <c r="R88" i="24"/>
  <c r="Q88" i="24"/>
  <c r="P88" i="24"/>
  <c r="E88" i="24"/>
  <c r="U88" i="24" s="1"/>
  <c r="O75" i="24"/>
  <c r="N75" i="24"/>
  <c r="M75" i="24"/>
  <c r="L75" i="24"/>
  <c r="K75" i="24"/>
  <c r="J75" i="24"/>
  <c r="I75" i="24"/>
  <c r="S75" i="24" s="1"/>
  <c r="H75" i="24"/>
  <c r="R75" i="24" s="1"/>
  <c r="G75" i="24"/>
  <c r="F75" i="24"/>
  <c r="C75" i="24"/>
  <c r="B75" i="24"/>
  <c r="O74" i="24"/>
  <c r="N74" i="24"/>
  <c r="M74" i="24"/>
  <c r="L74" i="24"/>
  <c r="K74" i="24"/>
  <c r="J74" i="24"/>
  <c r="I74" i="24"/>
  <c r="S74" i="24" s="1"/>
  <c r="H74" i="24"/>
  <c r="R74" i="24" s="1"/>
  <c r="G74" i="24"/>
  <c r="F74" i="24"/>
  <c r="C74" i="24"/>
  <c r="B74" i="24"/>
  <c r="O73" i="24"/>
  <c r="N73" i="24"/>
  <c r="M73" i="24"/>
  <c r="L73" i="24"/>
  <c r="K73" i="24"/>
  <c r="J73" i="24"/>
  <c r="I73" i="24"/>
  <c r="S73" i="24" s="1"/>
  <c r="H73" i="24"/>
  <c r="R73" i="24" s="1"/>
  <c r="G73" i="24"/>
  <c r="F73" i="24"/>
  <c r="C73" i="24"/>
  <c r="E73" i="24" s="1"/>
  <c r="B73" i="24"/>
  <c r="S72" i="24"/>
  <c r="R72" i="24"/>
  <c r="Q72" i="24"/>
  <c r="P72" i="24"/>
  <c r="E72" i="24"/>
  <c r="S71" i="24"/>
  <c r="R71" i="24"/>
  <c r="Q71" i="24"/>
  <c r="P71" i="24"/>
  <c r="E71" i="24"/>
  <c r="U71" i="24" s="1"/>
  <c r="O69" i="24"/>
  <c r="N69" i="24"/>
  <c r="M69" i="24"/>
  <c r="L69" i="24"/>
  <c r="K69" i="24"/>
  <c r="J69" i="24"/>
  <c r="I69" i="24"/>
  <c r="S69" i="24" s="1"/>
  <c r="H69" i="24"/>
  <c r="R69" i="24" s="1"/>
  <c r="G69" i="24"/>
  <c r="F69" i="24"/>
  <c r="C69" i="24"/>
  <c r="B69" i="24"/>
  <c r="O68" i="24"/>
  <c r="N68" i="24"/>
  <c r="M68" i="24"/>
  <c r="L68" i="24"/>
  <c r="K68" i="24"/>
  <c r="J68" i="24"/>
  <c r="I68" i="24"/>
  <c r="S68" i="24" s="1"/>
  <c r="H68" i="24"/>
  <c r="R68" i="24" s="1"/>
  <c r="G68" i="24"/>
  <c r="F68" i="24"/>
  <c r="C68" i="24"/>
  <c r="B68" i="24"/>
  <c r="U67" i="24"/>
  <c r="T67" i="24"/>
  <c r="S67" i="24"/>
  <c r="R67" i="24"/>
  <c r="Q67" i="24"/>
  <c r="P67" i="24"/>
  <c r="E67" i="24"/>
  <c r="S66" i="24"/>
  <c r="R66" i="24"/>
  <c r="Q66" i="24"/>
  <c r="P66" i="24"/>
  <c r="E66" i="24"/>
  <c r="U66" i="24" s="1"/>
  <c r="S65" i="24"/>
  <c r="R65" i="24"/>
  <c r="Q65" i="24"/>
  <c r="P65" i="24"/>
  <c r="E65" i="24"/>
  <c r="U65" i="24" s="1"/>
  <c r="S64" i="24"/>
  <c r="R64" i="24"/>
  <c r="Q64" i="24"/>
  <c r="P64" i="24"/>
  <c r="E64" i="24"/>
  <c r="T64" i="24" s="1"/>
  <c r="S63" i="24"/>
  <c r="R63" i="24"/>
  <c r="Q63" i="24"/>
  <c r="P63" i="24"/>
  <c r="E63" i="24"/>
  <c r="O61" i="24"/>
  <c r="N61" i="24"/>
  <c r="M61" i="24"/>
  <c r="L61" i="24"/>
  <c r="K61" i="24"/>
  <c r="J61" i="24"/>
  <c r="I61" i="24"/>
  <c r="S61" i="24" s="1"/>
  <c r="H61" i="24"/>
  <c r="C61" i="24"/>
  <c r="B61" i="24"/>
  <c r="S60" i="24"/>
  <c r="R60" i="24"/>
  <c r="Q60" i="24"/>
  <c r="P60" i="24"/>
  <c r="E60" i="24"/>
  <c r="S59" i="24"/>
  <c r="R59" i="24"/>
  <c r="Q59" i="24"/>
  <c r="P59" i="24"/>
  <c r="E59" i="24"/>
  <c r="S58" i="24"/>
  <c r="R58" i="24"/>
  <c r="Q58" i="24"/>
  <c r="P58" i="24"/>
  <c r="E58" i="24"/>
  <c r="U58" i="24" s="1"/>
  <c r="S57" i="24"/>
  <c r="R57" i="24"/>
  <c r="Q57" i="24"/>
  <c r="P57" i="24"/>
  <c r="E57" i="24"/>
  <c r="U57" i="24" s="1"/>
  <c r="O55" i="24"/>
  <c r="N55" i="24"/>
  <c r="M55" i="24"/>
  <c r="L55" i="24"/>
  <c r="K55" i="24"/>
  <c r="J55" i="24"/>
  <c r="I55" i="24"/>
  <c r="S55" i="24" s="1"/>
  <c r="H55" i="24"/>
  <c r="R55" i="24" s="1"/>
  <c r="G55" i="24"/>
  <c r="F55" i="24"/>
  <c r="C55" i="24"/>
  <c r="B55" i="24"/>
  <c r="S54" i="24"/>
  <c r="R54" i="24"/>
  <c r="Q54" i="24"/>
  <c r="P54" i="24"/>
  <c r="E54" i="24"/>
  <c r="U54" i="24" s="1"/>
  <c r="S53" i="24"/>
  <c r="R53" i="24"/>
  <c r="Q53" i="24"/>
  <c r="P53" i="24"/>
  <c r="E53" i="24"/>
  <c r="S52" i="24"/>
  <c r="R52" i="24"/>
  <c r="Q52" i="24"/>
  <c r="P52" i="24"/>
  <c r="E52" i="24"/>
  <c r="T52" i="24" s="1"/>
  <c r="S51" i="24"/>
  <c r="R51" i="24"/>
  <c r="Q51" i="24"/>
  <c r="P51" i="24"/>
  <c r="E51" i="24"/>
  <c r="S50" i="24"/>
  <c r="R50" i="24"/>
  <c r="Q50" i="24"/>
  <c r="P50" i="24"/>
  <c r="E50" i="24"/>
  <c r="S49" i="24"/>
  <c r="R49" i="24"/>
  <c r="Q49" i="24"/>
  <c r="P49" i="24"/>
  <c r="E49" i="24"/>
  <c r="T49" i="24" s="1"/>
  <c r="S48" i="24"/>
  <c r="R48" i="24"/>
  <c r="Q48" i="24"/>
  <c r="P48" i="24"/>
  <c r="E48" i="24"/>
  <c r="S47" i="24"/>
  <c r="R47" i="24"/>
  <c r="Q47" i="24"/>
  <c r="P47" i="24"/>
  <c r="E47" i="24"/>
  <c r="T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S44" i="24"/>
  <c r="R44" i="24"/>
  <c r="Q44" i="24"/>
  <c r="P44" i="24"/>
  <c r="E44" i="24"/>
  <c r="T44" i="24" s="1"/>
  <c r="O42" i="24"/>
  <c r="N42" i="24"/>
  <c r="M42" i="24"/>
  <c r="L42" i="24"/>
  <c r="K42" i="24"/>
  <c r="J42" i="24"/>
  <c r="I42" i="24"/>
  <c r="Q42" i="24" s="1"/>
  <c r="H42" i="24"/>
  <c r="P42" i="24" s="1"/>
  <c r="G42" i="24"/>
  <c r="F42" i="24"/>
  <c r="C42" i="24"/>
  <c r="B42" i="24"/>
  <c r="S41" i="24"/>
  <c r="R41" i="24"/>
  <c r="Q41" i="24"/>
  <c r="P41" i="24"/>
  <c r="E41" i="24"/>
  <c r="S40" i="24"/>
  <c r="R40" i="24"/>
  <c r="Q40" i="24"/>
  <c r="P40" i="24"/>
  <c r="E40" i="24"/>
  <c r="S39" i="24"/>
  <c r="R39" i="24"/>
  <c r="Q39" i="24"/>
  <c r="P39" i="24"/>
  <c r="E39" i="24"/>
  <c r="S38" i="24"/>
  <c r="R38" i="24"/>
  <c r="Q38" i="24"/>
  <c r="P38" i="24"/>
  <c r="E38" i="24"/>
  <c r="U37" i="24"/>
  <c r="T37" i="24"/>
  <c r="S37" i="24"/>
  <c r="R37" i="24"/>
  <c r="Q37" i="24"/>
  <c r="P37" i="24"/>
  <c r="E37" i="24"/>
  <c r="R35" i="24"/>
  <c r="O35" i="24"/>
  <c r="N35" i="24"/>
  <c r="M35" i="24"/>
  <c r="L35" i="24"/>
  <c r="K35" i="24"/>
  <c r="J35" i="24"/>
  <c r="I35" i="24"/>
  <c r="S35" i="24" s="1"/>
  <c r="H35" i="24"/>
  <c r="G35" i="24"/>
  <c r="F35" i="24"/>
  <c r="C35" i="24"/>
  <c r="B35" i="24"/>
  <c r="E35" i="24" s="1"/>
  <c r="U34" i="24"/>
  <c r="S34" i="24"/>
  <c r="R34" i="24"/>
  <c r="Q34" i="24"/>
  <c r="P34" i="24"/>
  <c r="E34" i="24"/>
  <c r="T34" i="24" s="1"/>
  <c r="O32" i="24"/>
  <c r="N32" i="24"/>
  <c r="M32" i="24"/>
  <c r="L32" i="24"/>
  <c r="K32" i="24"/>
  <c r="J32" i="24"/>
  <c r="I32" i="24"/>
  <c r="S32" i="24" s="1"/>
  <c r="H32" i="24"/>
  <c r="R32" i="24" s="1"/>
  <c r="G32" i="24"/>
  <c r="F32" i="24"/>
  <c r="C32" i="24"/>
  <c r="B32" i="24"/>
  <c r="E32" i="24" s="1"/>
  <c r="U31" i="24"/>
  <c r="T31" i="24"/>
  <c r="S31" i="24"/>
  <c r="R31" i="24"/>
  <c r="Q31" i="24"/>
  <c r="P31" i="24"/>
  <c r="E31" i="24"/>
  <c r="S30" i="24"/>
  <c r="R30" i="24"/>
  <c r="Q30" i="24"/>
  <c r="P30" i="24"/>
  <c r="E30" i="24"/>
  <c r="S29" i="24"/>
  <c r="R29" i="24"/>
  <c r="Q29" i="24"/>
  <c r="P29" i="24"/>
  <c r="E29" i="24"/>
  <c r="U29" i="24" s="1"/>
  <c r="S28" i="24"/>
  <c r="R28" i="24"/>
  <c r="Q28" i="24"/>
  <c r="P28" i="24"/>
  <c r="E28" i="24"/>
  <c r="U28" i="24" s="1"/>
  <c r="S26" i="24"/>
  <c r="O26" i="24"/>
  <c r="N26" i="24"/>
  <c r="M26" i="24"/>
  <c r="L26" i="24"/>
  <c r="K26" i="24"/>
  <c r="J26" i="24"/>
  <c r="I26" i="24"/>
  <c r="H26" i="24"/>
  <c r="R26" i="24" s="1"/>
  <c r="G26" i="24"/>
  <c r="F26" i="24"/>
  <c r="C26" i="24"/>
  <c r="B26" i="24"/>
  <c r="S25" i="24"/>
  <c r="R25" i="24"/>
  <c r="Q25" i="24"/>
  <c r="P25" i="24"/>
  <c r="E25" i="24"/>
  <c r="U25" i="24" s="1"/>
  <c r="S24" i="24"/>
  <c r="R24" i="24"/>
  <c r="Q24" i="24"/>
  <c r="P24" i="24"/>
  <c r="E24" i="24"/>
  <c r="T24" i="24" s="1"/>
  <c r="S23" i="24"/>
  <c r="R23" i="24"/>
  <c r="Q23" i="24"/>
  <c r="P23" i="24"/>
  <c r="E23" i="24"/>
  <c r="S22" i="24"/>
  <c r="R22" i="24"/>
  <c r="Q22" i="24"/>
  <c r="P22" i="24"/>
  <c r="E22" i="24"/>
  <c r="U21" i="24"/>
  <c r="S21" i="24"/>
  <c r="R21" i="24"/>
  <c r="Q21" i="24"/>
  <c r="P21" i="24"/>
  <c r="E21" i="24"/>
  <c r="T21" i="24" s="1"/>
  <c r="S20" i="24"/>
  <c r="R20" i="24"/>
  <c r="Q20" i="24"/>
  <c r="P20" i="24"/>
  <c r="E20" i="24"/>
  <c r="S19" i="24"/>
  <c r="R19" i="24"/>
  <c r="Q19" i="24"/>
  <c r="P19" i="24"/>
  <c r="E19" i="24"/>
  <c r="U19" i="24" s="1"/>
  <c r="O17" i="24"/>
  <c r="N17" i="24"/>
  <c r="M17" i="24"/>
  <c r="L17" i="24"/>
  <c r="K17" i="24"/>
  <c r="J17" i="24"/>
  <c r="I17" i="24"/>
  <c r="S17" i="24" s="1"/>
  <c r="H17" i="24"/>
  <c r="R17" i="24" s="1"/>
  <c r="G17" i="24"/>
  <c r="F17" i="24"/>
  <c r="E17" i="24"/>
  <c r="C17" i="24"/>
  <c r="B17" i="24"/>
  <c r="U16" i="24"/>
  <c r="T16" i="24"/>
  <c r="S16" i="24"/>
  <c r="R16" i="24"/>
  <c r="Q16" i="24"/>
  <c r="P16" i="24"/>
  <c r="E16" i="24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U13" i="24"/>
  <c r="S13" i="24"/>
  <c r="R13" i="24"/>
  <c r="Q13" i="24"/>
  <c r="P13" i="24"/>
  <c r="E13" i="24"/>
  <c r="T13" i="24" s="1"/>
  <c r="S12" i="24"/>
  <c r="R12" i="24"/>
  <c r="Q12" i="24"/>
  <c r="P12" i="24"/>
  <c r="E12" i="24"/>
  <c r="S11" i="24"/>
  <c r="R11" i="24"/>
  <c r="Q11" i="24"/>
  <c r="P11" i="24"/>
  <c r="E11" i="24"/>
  <c r="S10" i="24"/>
  <c r="R10" i="24"/>
  <c r="Q10" i="24"/>
  <c r="P10" i="24"/>
  <c r="E10" i="24"/>
  <c r="T10" i="24" s="1"/>
  <c r="U9" i="24"/>
  <c r="S9" i="24"/>
  <c r="R9" i="24"/>
  <c r="Q9" i="24"/>
  <c r="P9" i="24"/>
  <c r="E9" i="24"/>
  <c r="T9" i="24" s="1"/>
  <c r="U96" i="23"/>
  <c r="S96" i="23"/>
  <c r="R96" i="23"/>
  <c r="Q96" i="23"/>
  <c r="P96" i="23"/>
  <c r="E96" i="23"/>
  <c r="T96" i="23" s="1"/>
  <c r="S95" i="23"/>
  <c r="R95" i="23"/>
  <c r="Q95" i="23"/>
  <c r="P95" i="23"/>
  <c r="E95" i="23"/>
  <c r="U95" i="23" s="1"/>
  <c r="S94" i="23"/>
  <c r="R94" i="23"/>
  <c r="Q94" i="23"/>
  <c r="P94" i="23"/>
  <c r="E94" i="23"/>
  <c r="U94" i="23" s="1"/>
  <c r="U93" i="23"/>
  <c r="S93" i="23"/>
  <c r="R93" i="23"/>
  <c r="Q93" i="23"/>
  <c r="P93" i="23"/>
  <c r="E93" i="23"/>
  <c r="T93" i="23" s="1"/>
  <c r="S92" i="23"/>
  <c r="R92" i="23"/>
  <c r="Q92" i="23"/>
  <c r="P92" i="23"/>
  <c r="E92" i="23"/>
  <c r="S91" i="23"/>
  <c r="R91" i="23"/>
  <c r="Q91" i="23"/>
  <c r="P91" i="23"/>
  <c r="E91" i="23"/>
  <c r="S90" i="23"/>
  <c r="R90" i="23"/>
  <c r="Q90" i="23"/>
  <c r="P90" i="23"/>
  <c r="E90" i="23"/>
  <c r="U89" i="23"/>
  <c r="T89" i="23"/>
  <c r="S89" i="23"/>
  <c r="R89" i="23"/>
  <c r="Q89" i="23"/>
  <c r="P89" i="23"/>
  <c r="E89" i="23"/>
  <c r="T88" i="23"/>
  <c r="S88" i="23"/>
  <c r="R88" i="23"/>
  <c r="Q88" i="23"/>
  <c r="P88" i="23"/>
  <c r="E88" i="23"/>
  <c r="U88" i="23" s="1"/>
  <c r="O75" i="23"/>
  <c r="N75" i="23"/>
  <c r="M75" i="23"/>
  <c r="L75" i="23"/>
  <c r="K75" i="23"/>
  <c r="J75" i="23"/>
  <c r="I75" i="23"/>
  <c r="S75" i="23" s="1"/>
  <c r="H75" i="23"/>
  <c r="R75" i="23" s="1"/>
  <c r="G75" i="23"/>
  <c r="F75" i="23"/>
  <c r="C75" i="23"/>
  <c r="B75" i="23"/>
  <c r="R74" i="23"/>
  <c r="O74" i="23"/>
  <c r="N74" i="23"/>
  <c r="M74" i="23"/>
  <c r="L74" i="23"/>
  <c r="K74" i="23"/>
  <c r="J74" i="23"/>
  <c r="I74" i="23"/>
  <c r="H74" i="23"/>
  <c r="G74" i="23"/>
  <c r="F74" i="23"/>
  <c r="C74" i="23"/>
  <c r="B74" i="23"/>
  <c r="R73" i="23"/>
  <c r="O73" i="23"/>
  <c r="N73" i="23"/>
  <c r="M73" i="23"/>
  <c r="L73" i="23"/>
  <c r="K73" i="23"/>
  <c r="J73" i="23"/>
  <c r="I73" i="23"/>
  <c r="H73" i="23"/>
  <c r="G73" i="23"/>
  <c r="F73" i="23"/>
  <c r="C73" i="23"/>
  <c r="B73" i="23"/>
  <c r="E73" i="23" s="1"/>
  <c r="U72" i="23"/>
  <c r="S72" i="23"/>
  <c r="R72" i="23"/>
  <c r="Q72" i="23"/>
  <c r="P72" i="23"/>
  <c r="E72" i="23"/>
  <c r="T72" i="23" s="1"/>
  <c r="S71" i="23"/>
  <c r="R71" i="23"/>
  <c r="Q71" i="23"/>
  <c r="P71" i="23"/>
  <c r="E71" i="23"/>
  <c r="U71" i="23" s="1"/>
  <c r="O69" i="23"/>
  <c r="N69" i="23"/>
  <c r="M69" i="23"/>
  <c r="L69" i="23"/>
  <c r="K69" i="23"/>
  <c r="J69" i="23"/>
  <c r="I69" i="23"/>
  <c r="S69" i="23" s="1"/>
  <c r="H69" i="23"/>
  <c r="G69" i="23"/>
  <c r="F69" i="23"/>
  <c r="C69" i="23"/>
  <c r="B69" i="23"/>
  <c r="O68" i="23"/>
  <c r="N68" i="23"/>
  <c r="M68" i="23"/>
  <c r="L68" i="23"/>
  <c r="K68" i="23"/>
  <c r="J68" i="23"/>
  <c r="I68" i="23"/>
  <c r="H68" i="23"/>
  <c r="G68" i="23"/>
  <c r="F68" i="23"/>
  <c r="C68" i="23"/>
  <c r="B68" i="23"/>
  <c r="S67" i="23"/>
  <c r="R67" i="23"/>
  <c r="Q67" i="23"/>
  <c r="P67" i="23"/>
  <c r="E67" i="23"/>
  <c r="U66" i="23"/>
  <c r="T66" i="23"/>
  <c r="S66" i="23"/>
  <c r="R66" i="23"/>
  <c r="Q66" i="23"/>
  <c r="P66" i="23"/>
  <c r="E66" i="23"/>
  <c r="S65" i="23"/>
  <c r="R65" i="23"/>
  <c r="Q65" i="23"/>
  <c r="P65" i="23"/>
  <c r="E65" i="23"/>
  <c r="U65" i="23" s="1"/>
  <c r="S64" i="23"/>
  <c r="R64" i="23"/>
  <c r="Q64" i="23"/>
  <c r="P64" i="23"/>
  <c r="E64" i="23"/>
  <c r="U64" i="23" s="1"/>
  <c r="S63" i="23"/>
  <c r="R63" i="23"/>
  <c r="Q63" i="23"/>
  <c r="P63" i="23"/>
  <c r="E63" i="23"/>
  <c r="U63" i="23" s="1"/>
  <c r="O61" i="23"/>
  <c r="N61" i="23"/>
  <c r="M61" i="23"/>
  <c r="L61" i="23"/>
  <c r="K61" i="23"/>
  <c r="J61" i="23"/>
  <c r="I61" i="23"/>
  <c r="Q61" i="23" s="1"/>
  <c r="H61" i="23"/>
  <c r="R61" i="23" s="1"/>
  <c r="C61" i="23"/>
  <c r="B61" i="23"/>
  <c r="S60" i="23"/>
  <c r="R60" i="23"/>
  <c r="Q60" i="23"/>
  <c r="P60" i="23"/>
  <c r="E60" i="23"/>
  <c r="S59" i="23"/>
  <c r="R59" i="23"/>
  <c r="Q59" i="23"/>
  <c r="P59" i="23"/>
  <c r="E59" i="23"/>
  <c r="S58" i="23"/>
  <c r="R58" i="23"/>
  <c r="Q58" i="23"/>
  <c r="P58" i="23"/>
  <c r="E58" i="23"/>
  <c r="T58" i="23" s="1"/>
  <c r="S57" i="23"/>
  <c r="R57" i="23"/>
  <c r="Q57" i="23"/>
  <c r="P57" i="23"/>
  <c r="E57" i="23"/>
  <c r="O55" i="23"/>
  <c r="N55" i="23"/>
  <c r="M55" i="23"/>
  <c r="L55" i="23"/>
  <c r="K55" i="23"/>
  <c r="J55" i="23"/>
  <c r="I55" i="23"/>
  <c r="S55" i="23" s="1"/>
  <c r="H55" i="23"/>
  <c r="R55" i="23" s="1"/>
  <c r="G55" i="23"/>
  <c r="F55" i="23"/>
  <c r="C55" i="23"/>
  <c r="B55" i="23"/>
  <c r="U54" i="23"/>
  <c r="S54" i="23"/>
  <c r="R54" i="23"/>
  <c r="Q54" i="23"/>
  <c r="P54" i="23"/>
  <c r="E54" i="23"/>
  <c r="T54" i="23" s="1"/>
  <c r="S53" i="23"/>
  <c r="R53" i="23"/>
  <c r="Q53" i="23"/>
  <c r="P53" i="23"/>
  <c r="E53" i="23"/>
  <c r="U53" i="23" s="1"/>
  <c r="S52" i="23"/>
  <c r="R52" i="23"/>
  <c r="Q52" i="23"/>
  <c r="P52" i="23"/>
  <c r="E52" i="23"/>
  <c r="S51" i="23"/>
  <c r="R51" i="23"/>
  <c r="Q51" i="23"/>
  <c r="P51" i="23"/>
  <c r="E51" i="23"/>
  <c r="U51" i="23" s="1"/>
  <c r="S50" i="23"/>
  <c r="R50" i="23"/>
  <c r="Q50" i="23"/>
  <c r="P50" i="23"/>
  <c r="E50" i="23"/>
  <c r="T50" i="23" s="1"/>
  <c r="S49" i="23"/>
  <c r="R49" i="23"/>
  <c r="Q49" i="23"/>
  <c r="P49" i="23"/>
  <c r="E49" i="23"/>
  <c r="S48" i="23"/>
  <c r="R48" i="23"/>
  <c r="Q48" i="23"/>
  <c r="P48" i="23"/>
  <c r="E48" i="23"/>
  <c r="S47" i="23"/>
  <c r="R47" i="23"/>
  <c r="Q47" i="23"/>
  <c r="P47" i="23"/>
  <c r="E47" i="23"/>
  <c r="T47" i="23" s="1"/>
  <c r="T46" i="23"/>
  <c r="S46" i="23"/>
  <c r="R46" i="23"/>
  <c r="Q46" i="23"/>
  <c r="P46" i="23"/>
  <c r="E46" i="23"/>
  <c r="U46" i="23" s="1"/>
  <c r="S45" i="23"/>
  <c r="R45" i="23"/>
  <c r="Q45" i="23"/>
  <c r="P45" i="23"/>
  <c r="E45" i="23"/>
  <c r="U45" i="23" s="1"/>
  <c r="S44" i="23"/>
  <c r="R44" i="23"/>
  <c r="Q44" i="23"/>
  <c r="P44" i="23"/>
  <c r="E44" i="23"/>
  <c r="O42" i="23"/>
  <c r="N42" i="23"/>
  <c r="M42" i="23"/>
  <c r="L42" i="23"/>
  <c r="K42" i="23"/>
  <c r="J42" i="23"/>
  <c r="I42" i="23"/>
  <c r="S42" i="23" s="1"/>
  <c r="H42" i="23"/>
  <c r="R42" i="23" s="1"/>
  <c r="G42" i="23"/>
  <c r="F42" i="23"/>
  <c r="C42" i="23"/>
  <c r="B42" i="23"/>
  <c r="S41" i="23"/>
  <c r="R41" i="23"/>
  <c r="Q41" i="23"/>
  <c r="P41" i="23"/>
  <c r="E41" i="23"/>
  <c r="S40" i="23"/>
  <c r="R40" i="23"/>
  <c r="Q40" i="23"/>
  <c r="P40" i="23"/>
  <c r="E40" i="23"/>
  <c r="U40" i="23" s="1"/>
  <c r="S39" i="23"/>
  <c r="R39" i="23"/>
  <c r="Q39" i="23"/>
  <c r="P39" i="23"/>
  <c r="E39" i="23"/>
  <c r="T39" i="23" s="1"/>
  <c r="S38" i="23"/>
  <c r="R38" i="23"/>
  <c r="Q38" i="23"/>
  <c r="P38" i="23"/>
  <c r="E38" i="23"/>
  <c r="U38" i="23" s="1"/>
  <c r="S37" i="23"/>
  <c r="R37" i="23"/>
  <c r="Q37" i="23"/>
  <c r="P37" i="23"/>
  <c r="E37" i="23"/>
  <c r="O35" i="23"/>
  <c r="N35" i="23"/>
  <c r="M35" i="23"/>
  <c r="L35" i="23"/>
  <c r="K35" i="23"/>
  <c r="J35" i="23"/>
  <c r="I35" i="23"/>
  <c r="H35" i="23"/>
  <c r="R35" i="23" s="1"/>
  <c r="G35" i="23"/>
  <c r="F35" i="23"/>
  <c r="C35" i="23"/>
  <c r="B35" i="23"/>
  <c r="S34" i="23"/>
  <c r="R34" i="23"/>
  <c r="Q34" i="23"/>
  <c r="P34" i="23"/>
  <c r="E34" i="23"/>
  <c r="O32" i="23"/>
  <c r="N32" i="23"/>
  <c r="M32" i="23"/>
  <c r="L32" i="23"/>
  <c r="K32" i="23"/>
  <c r="J32" i="23"/>
  <c r="I32" i="23"/>
  <c r="Q32" i="23" s="1"/>
  <c r="H32" i="23"/>
  <c r="R32" i="23" s="1"/>
  <c r="G32" i="23"/>
  <c r="F32" i="23"/>
  <c r="C32" i="23"/>
  <c r="B32" i="23"/>
  <c r="S31" i="23"/>
  <c r="R31" i="23"/>
  <c r="Q31" i="23"/>
  <c r="P31" i="23"/>
  <c r="E31" i="23"/>
  <c r="S30" i="23"/>
  <c r="R30" i="23"/>
  <c r="Q30" i="23"/>
  <c r="P30" i="23"/>
  <c r="E30" i="23"/>
  <c r="S29" i="23"/>
  <c r="R29" i="23"/>
  <c r="Q29" i="23"/>
  <c r="P29" i="23"/>
  <c r="E29" i="23"/>
  <c r="T29" i="23" s="1"/>
  <c r="U28" i="23"/>
  <c r="S28" i="23"/>
  <c r="R28" i="23"/>
  <c r="Q28" i="23"/>
  <c r="P28" i="23"/>
  <c r="E28" i="23"/>
  <c r="T28" i="23" s="1"/>
  <c r="O26" i="23"/>
  <c r="N26" i="23"/>
  <c r="M26" i="23"/>
  <c r="L26" i="23"/>
  <c r="K26" i="23"/>
  <c r="J26" i="23"/>
  <c r="I26" i="23"/>
  <c r="S26" i="23" s="1"/>
  <c r="H26" i="23"/>
  <c r="R26" i="23" s="1"/>
  <c r="G26" i="23"/>
  <c r="F26" i="23"/>
  <c r="C26" i="23"/>
  <c r="B26" i="23"/>
  <c r="E26" i="23" s="1"/>
  <c r="S25" i="23"/>
  <c r="R25" i="23"/>
  <c r="Q25" i="23"/>
  <c r="P25" i="23"/>
  <c r="E25" i="23"/>
  <c r="U25" i="23" s="1"/>
  <c r="S24" i="23"/>
  <c r="R24" i="23"/>
  <c r="Q24" i="23"/>
  <c r="P24" i="23"/>
  <c r="E24" i="23"/>
  <c r="S23" i="23"/>
  <c r="R23" i="23"/>
  <c r="Q23" i="23"/>
  <c r="P23" i="23"/>
  <c r="E23" i="23"/>
  <c r="U23" i="23" s="1"/>
  <c r="S22" i="23"/>
  <c r="R22" i="23"/>
  <c r="Q22" i="23"/>
  <c r="P22" i="23"/>
  <c r="E22" i="23"/>
  <c r="T22" i="23" s="1"/>
  <c r="S21" i="23"/>
  <c r="R21" i="23"/>
  <c r="Q21" i="23"/>
  <c r="P21" i="23"/>
  <c r="E21" i="23"/>
  <c r="U21" i="23" s="1"/>
  <c r="S20" i="23"/>
  <c r="R20" i="23"/>
  <c r="Q20" i="23"/>
  <c r="P20" i="23"/>
  <c r="E20" i="23"/>
  <c r="U19" i="23"/>
  <c r="S19" i="23"/>
  <c r="R19" i="23"/>
  <c r="Q19" i="23"/>
  <c r="P19" i="23"/>
  <c r="E19" i="23"/>
  <c r="T19" i="23" s="1"/>
  <c r="O17" i="23"/>
  <c r="N17" i="23"/>
  <c r="M17" i="23"/>
  <c r="L17" i="23"/>
  <c r="K17" i="23"/>
  <c r="J17" i="23"/>
  <c r="I17" i="23"/>
  <c r="S17" i="23" s="1"/>
  <c r="H17" i="23"/>
  <c r="G17" i="23"/>
  <c r="F17" i="23"/>
  <c r="C17" i="23"/>
  <c r="B17" i="23"/>
  <c r="U16" i="23"/>
  <c r="S16" i="23"/>
  <c r="R16" i="23"/>
  <c r="Q16" i="23"/>
  <c r="P16" i="23"/>
  <c r="E16" i="23"/>
  <c r="T16" i="23" s="1"/>
  <c r="U15" i="23"/>
  <c r="T15" i="23"/>
  <c r="S15" i="23"/>
  <c r="R15" i="23"/>
  <c r="Q15" i="23"/>
  <c r="P15" i="23"/>
  <c r="E15" i="23"/>
  <c r="T14" i="23"/>
  <c r="S14" i="23"/>
  <c r="R14" i="23"/>
  <c r="Q14" i="23"/>
  <c r="P14" i="23"/>
  <c r="E14" i="23"/>
  <c r="U14" i="23" s="1"/>
  <c r="S13" i="23"/>
  <c r="R13" i="23"/>
  <c r="Q13" i="23"/>
  <c r="P13" i="23"/>
  <c r="E13" i="23"/>
  <c r="S12" i="23"/>
  <c r="R12" i="23"/>
  <c r="Q12" i="23"/>
  <c r="P12" i="23"/>
  <c r="E12" i="23"/>
  <c r="U12" i="23" s="1"/>
  <c r="S11" i="23"/>
  <c r="R11" i="23"/>
  <c r="Q11" i="23"/>
  <c r="P11" i="23"/>
  <c r="E11" i="23"/>
  <c r="T11" i="23" s="1"/>
  <c r="S10" i="23"/>
  <c r="R10" i="23"/>
  <c r="Q10" i="23"/>
  <c r="P10" i="23"/>
  <c r="T10" i="23" s="1"/>
  <c r="E10" i="23"/>
  <c r="S9" i="23"/>
  <c r="R9" i="23"/>
  <c r="Q9" i="23"/>
  <c r="P9" i="23"/>
  <c r="E9" i="23"/>
  <c r="U96" i="22"/>
  <c r="S96" i="22"/>
  <c r="R96" i="22"/>
  <c r="Q96" i="22"/>
  <c r="P96" i="22"/>
  <c r="E96" i="22"/>
  <c r="T96" i="22" s="1"/>
  <c r="S95" i="22"/>
  <c r="R95" i="22"/>
  <c r="Q95" i="22"/>
  <c r="P95" i="22"/>
  <c r="E95" i="22"/>
  <c r="S94" i="22"/>
  <c r="R94" i="22"/>
  <c r="Q94" i="22"/>
  <c r="P94" i="22"/>
  <c r="E94" i="22"/>
  <c r="U94" i="22" s="1"/>
  <c r="S93" i="22"/>
  <c r="R93" i="22"/>
  <c r="Q93" i="22"/>
  <c r="P93" i="22"/>
  <c r="E93" i="22"/>
  <c r="S92" i="22"/>
  <c r="R92" i="22"/>
  <c r="Q92" i="22"/>
  <c r="P92" i="22"/>
  <c r="E92" i="22"/>
  <c r="U92" i="22" s="1"/>
  <c r="S91" i="22"/>
  <c r="R91" i="22"/>
  <c r="Q91" i="22"/>
  <c r="P91" i="22"/>
  <c r="E91" i="22"/>
  <c r="T91" i="22" s="1"/>
  <c r="S90" i="22"/>
  <c r="R90" i="22"/>
  <c r="Q90" i="22"/>
  <c r="P90" i="22"/>
  <c r="E90" i="22"/>
  <c r="U90" i="22" s="1"/>
  <c r="S89" i="22"/>
  <c r="R89" i="22"/>
  <c r="Q89" i="22"/>
  <c r="P89" i="22"/>
  <c r="E89" i="22"/>
  <c r="S88" i="22"/>
  <c r="R88" i="22"/>
  <c r="Q88" i="22"/>
  <c r="P88" i="22"/>
  <c r="E88" i="22"/>
  <c r="U88" i="22" s="1"/>
  <c r="O75" i="22"/>
  <c r="N75" i="22"/>
  <c r="M75" i="22"/>
  <c r="L75" i="22"/>
  <c r="K75" i="22"/>
  <c r="J75" i="22"/>
  <c r="I75" i="22"/>
  <c r="H75" i="22"/>
  <c r="G75" i="22"/>
  <c r="F75" i="22"/>
  <c r="C75" i="22"/>
  <c r="B75" i="22"/>
  <c r="S74" i="22"/>
  <c r="O74" i="22"/>
  <c r="N74" i="22"/>
  <c r="M74" i="22"/>
  <c r="L74" i="22"/>
  <c r="K74" i="22"/>
  <c r="J74" i="22"/>
  <c r="I74" i="22"/>
  <c r="H74" i="22"/>
  <c r="R74" i="22" s="1"/>
  <c r="G74" i="22"/>
  <c r="F74" i="22"/>
  <c r="C74" i="22"/>
  <c r="B74" i="22"/>
  <c r="O73" i="22"/>
  <c r="N73" i="22"/>
  <c r="M73" i="22"/>
  <c r="L73" i="22"/>
  <c r="K73" i="22"/>
  <c r="J73" i="22"/>
  <c r="I73" i="22"/>
  <c r="S73" i="22" s="1"/>
  <c r="H73" i="22"/>
  <c r="R73" i="22" s="1"/>
  <c r="G73" i="22"/>
  <c r="F73" i="22"/>
  <c r="C73" i="22"/>
  <c r="B73" i="22"/>
  <c r="S72" i="22"/>
  <c r="R72" i="22"/>
  <c r="Q72" i="22"/>
  <c r="P72" i="22"/>
  <c r="E72" i="22"/>
  <c r="U72" i="22" s="1"/>
  <c r="S71" i="22"/>
  <c r="R71" i="22"/>
  <c r="Q71" i="22"/>
  <c r="P71" i="22"/>
  <c r="E71" i="22"/>
  <c r="O69" i="22"/>
  <c r="N69" i="22"/>
  <c r="M69" i="22"/>
  <c r="L69" i="22"/>
  <c r="K69" i="22"/>
  <c r="J69" i="22"/>
  <c r="I69" i="22"/>
  <c r="S69" i="22" s="1"/>
  <c r="H69" i="22"/>
  <c r="R69" i="22" s="1"/>
  <c r="G69" i="22"/>
  <c r="F69" i="22"/>
  <c r="C69" i="22"/>
  <c r="B69" i="22"/>
  <c r="O68" i="22"/>
  <c r="N68" i="22"/>
  <c r="M68" i="22"/>
  <c r="L68" i="22"/>
  <c r="K68" i="22"/>
  <c r="J68" i="22"/>
  <c r="I68" i="22"/>
  <c r="S68" i="22" s="1"/>
  <c r="H68" i="22"/>
  <c r="R68" i="22" s="1"/>
  <c r="G68" i="22"/>
  <c r="F68" i="22"/>
  <c r="C68" i="22"/>
  <c r="B68" i="22"/>
  <c r="S67" i="22"/>
  <c r="R67" i="22"/>
  <c r="Q67" i="22"/>
  <c r="P67" i="22"/>
  <c r="E67" i="22"/>
  <c r="U67" i="22" s="1"/>
  <c r="S66" i="22"/>
  <c r="R66" i="22"/>
  <c r="Q66" i="22"/>
  <c r="P66" i="22"/>
  <c r="E66" i="22"/>
  <c r="S65" i="22"/>
  <c r="R65" i="22"/>
  <c r="Q65" i="22"/>
  <c r="P65" i="22"/>
  <c r="E65" i="22"/>
  <c r="S64" i="22"/>
  <c r="R64" i="22"/>
  <c r="Q64" i="22"/>
  <c r="P64" i="22"/>
  <c r="E64" i="22"/>
  <c r="S63" i="22"/>
  <c r="R63" i="22"/>
  <c r="Q63" i="22"/>
  <c r="P63" i="22"/>
  <c r="E63" i="22"/>
  <c r="U63" i="22" s="1"/>
  <c r="O61" i="22"/>
  <c r="N61" i="22"/>
  <c r="M61" i="22"/>
  <c r="L61" i="22"/>
  <c r="K61" i="22"/>
  <c r="J61" i="22"/>
  <c r="I61" i="22"/>
  <c r="S61" i="22" s="1"/>
  <c r="H61" i="22"/>
  <c r="R61" i="22" s="1"/>
  <c r="C61" i="22"/>
  <c r="B61" i="22"/>
  <c r="S60" i="22"/>
  <c r="R60" i="22"/>
  <c r="Q60" i="22"/>
  <c r="P60" i="22"/>
  <c r="E60" i="22"/>
  <c r="U60" i="22" s="1"/>
  <c r="S59" i="22"/>
  <c r="R59" i="22"/>
  <c r="Q59" i="22"/>
  <c r="P59" i="22"/>
  <c r="E59" i="22"/>
  <c r="T59" i="22" s="1"/>
  <c r="T58" i="22"/>
  <c r="S58" i="22"/>
  <c r="R58" i="22"/>
  <c r="Q58" i="22"/>
  <c r="P58" i="22"/>
  <c r="E58" i="22"/>
  <c r="U58" i="22" s="1"/>
  <c r="S57" i="22"/>
  <c r="R57" i="22"/>
  <c r="Q57" i="22"/>
  <c r="P57" i="22"/>
  <c r="E57" i="22"/>
  <c r="O55" i="22"/>
  <c r="N55" i="22"/>
  <c r="M55" i="22"/>
  <c r="L55" i="22"/>
  <c r="K55" i="22"/>
  <c r="J55" i="22"/>
  <c r="I55" i="22"/>
  <c r="S55" i="22" s="1"/>
  <c r="H55" i="22"/>
  <c r="R55" i="22" s="1"/>
  <c r="G55" i="22"/>
  <c r="F55" i="22"/>
  <c r="C55" i="22"/>
  <c r="B55" i="22"/>
  <c r="S54" i="22"/>
  <c r="R54" i="22"/>
  <c r="Q54" i="22"/>
  <c r="P54" i="22"/>
  <c r="E54" i="22"/>
  <c r="S53" i="22"/>
  <c r="R53" i="22"/>
  <c r="Q53" i="22"/>
  <c r="P53" i="22"/>
  <c r="E53" i="22"/>
  <c r="S52" i="22"/>
  <c r="R52" i="22"/>
  <c r="Q52" i="22"/>
  <c r="P52" i="22"/>
  <c r="E52" i="22"/>
  <c r="U52" i="22" s="1"/>
  <c r="T51" i="22"/>
  <c r="S51" i="22"/>
  <c r="R51" i="22"/>
  <c r="Q51" i="22"/>
  <c r="P51" i="22"/>
  <c r="E51" i="22"/>
  <c r="U51" i="22" s="1"/>
  <c r="S50" i="22"/>
  <c r="R50" i="22"/>
  <c r="Q50" i="22"/>
  <c r="P50" i="22"/>
  <c r="E50" i="22"/>
  <c r="S49" i="22"/>
  <c r="R49" i="22"/>
  <c r="Q49" i="22"/>
  <c r="P49" i="22"/>
  <c r="E49" i="22"/>
  <c r="U49" i="22" s="1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U45" i="22"/>
  <c r="S45" i="22"/>
  <c r="R45" i="22"/>
  <c r="Q45" i="22"/>
  <c r="P45" i="22"/>
  <c r="E45" i="22"/>
  <c r="S44" i="22"/>
  <c r="R44" i="22"/>
  <c r="Q44" i="22"/>
  <c r="P44" i="22"/>
  <c r="E44" i="22"/>
  <c r="R42" i="22"/>
  <c r="O42" i="22"/>
  <c r="N42" i="22"/>
  <c r="M42" i="22"/>
  <c r="L42" i="22"/>
  <c r="K42" i="22"/>
  <c r="J42" i="22"/>
  <c r="I42" i="22"/>
  <c r="S42" i="22" s="1"/>
  <c r="H42" i="22"/>
  <c r="G42" i="22"/>
  <c r="F42" i="22"/>
  <c r="C42" i="22"/>
  <c r="B42" i="22"/>
  <c r="T41" i="22"/>
  <c r="S41" i="22"/>
  <c r="R41" i="22"/>
  <c r="Q41" i="22"/>
  <c r="P41" i="22"/>
  <c r="E41" i="22"/>
  <c r="U41" i="22" s="1"/>
  <c r="T40" i="22"/>
  <c r="S40" i="22"/>
  <c r="R40" i="22"/>
  <c r="Q40" i="22"/>
  <c r="P40" i="22"/>
  <c r="E40" i="22"/>
  <c r="U40" i="22" s="1"/>
  <c r="S39" i="22"/>
  <c r="R39" i="22"/>
  <c r="Q39" i="22"/>
  <c r="P39" i="22"/>
  <c r="E39" i="22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5" i="22"/>
  <c r="R35" i="22"/>
  <c r="O35" i="22"/>
  <c r="N35" i="22"/>
  <c r="M35" i="22"/>
  <c r="L35" i="22"/>
  <c r="K35" i="22"/>
  <c r="J35" i="22"/>
  <c r="I35" i="22"/>
  <c r="H35" i="22"/>
  <c r="G35" i="22"/>
  <c r="F35" i="22"/>
  <c r="E35" i="22"/>
  <c r="C35" i="22"/>
  <c r="B35" i="22"/>
  <c r="S34" i="22"/>
  <c r="R34" i="22"/>
  <c r="Q34" i="22"/>
  <c r="P34" i="22"/>
  <c r="E34" i="22"/>
  <c r="O32" i="22"/>
  <c r="N32" i="22"/>
  <c r="M32" i="22"/>
  <c r="L32" i="22"/>
  <c r="K32" i="22"/>
  <c r="J32" i="22"/>
  <c r="I32" i="22"/>
  <c r="S32" i="22" s="1"/>
  <c r="H32" i="22"/>
  <c r="G32" i="22"/>
  <c r="F32" i="22"/>
  <c r="C32" i="22"/>
  <c r="B32" i="22"/>
  <c r="E32" i="22" s="1"/>
  <c r="S31" i="22"/>
  <c r="R31" i="22"/>
  <c r="Q31" i="22"/>
  <c r="P31" i="22"/>
  <c r="E31" i="22"/>
  <c r="S30" i="22"/>
  <c r="R30" i="22"/>
  <c r="Q30" i="22"/>
  <c r="P30" i="22"/>
  <c r="E30" i="22"/>
  <c r="U30" i="22" s="1"/>
  <c r="S29" i="22"/>
  <c r="R29" i="22"/>
  <c r="Q29" i="22"/>
  <c r="P29" i="22"/>
  <c r="E29" i="22"/>
  <c r="S28" i="22"/>
  <c r="R28" i="22"/>
  <c r="Q28" i="22"/>
  <c r="P28" i="22"/>
  <c r="E28" i="22"/>
  <c r="O26" i="22"/>
  <c r="N26" i="22"/>
  <c r="M26" i="22"/>
  <c r="L26" i="22"/>
  <c r="K26" i="22"/>
  <c r="J26" i="22"/>
  <c r="I26" i="22"/>
  <c r="S26" i="22" s="1"/>
  <c r="H26" i="22"/>
  <c r="R26" i="22" s="1"/>
  <c r="G26" i="22"/>
  <c r="F26" i="22"/>
  <c r="C26" i="22"/>
  <c r="B26" i="22"/>
  <c r="S25" i="22"/>
  <c r="R25" i="22"/>
  <c r="Q25" i="22"/>
  <c r="P25" i="22"/>
  <c r="E25" i="22"/>
  <c r="T25" i="22" s="1"/>
  <c r="S24" i="22"/>
  <c r="R24" i="22"/>
  <c r="Q24" i="22"/>
  <c r="P24" i="22"/>
  <c r="E24" i="22"/>
  <c r="S23" i="22"/>
  <c r="R23" i="22"/>
  <c r="Q23" i="22"/>
  <c r="P23" i="22"/>
  <c r="E23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S19" i="22"/>
  <c r="R19" i="22"/>
  <c r="Q19" i="22"/>
  <c r="P19" i="22"/>
  <c r="E19" i="22"/>
  <c r="R17" i="22"/>
  <c r="O17" i="22"/>
  <c r="N17" i="22"/>
  <c r="M17" i="22"/>
  <c r="L17" i="22"/>
  <c r="K17" i="22"/>
  <c r="J17" i="22"/>
  <c r="I17" i="22"/>
  <c r="S17" i="22" s="1"/>
  <c r="H17" i="22"/>
  <c r="G17" i="22"/>
  <c r="F17" i="22"/>
  <c r="C17" i="22"/>
  <c r="B17" i="22"/>
  <c r="E17" i="22" s="1"/>
  <c r="S16" i="22"/>
  <c r="R16" i="22"/>
  <c r="Q16" i="22"/>
  <c r="P16" i="22"/>
  <c r="E16" i="22"/>
  <c r="U16" i="22" s="1"/>
  <c r="S15" i="22"/>
  <c r="R15" i="22"/>
  <c r="Q15" i="22"/>
  <c r="P15" i="22"/>
  <c r="E15" i="22"/>
  <c r="S14" i="22"/>
  <c r="R14" i="22"/>
  <c r="Q14" i="22"/>
  <c r="P14" i="22"/>
  <c r="E14" i="22"/>
  <c r="T14" i="22" s="1"/>
  <c r="S13" i="22"/>
  <c r="R13" i="22"/>
  <c r="Q13" i="22"/>
  <c r="P13" i="22"/>
  <c r="E13" i="22"/>
  <c r="S12" i="22"/>
  <c r="R12" i="22"/>
  <c r="Q12" i="22"/>
  <c r="P12" i="22"/>
  <c r="E12" i="22"/>
  <c r="T12" i="22" s="1"/>
  <c r="S11" i="22"/>
  <c r="R11" i="22"/>
  <c r="Q11" i="22"/>
  <c r="P11" i="22"/>
  <c r="E11" i="22"/>
  <c r="S10" i="22"/>
  <c r="R10" i="22"/>
  <c r="Q10" i="22"/>
  <c r="P10" i="22"/>
  <c r="E10" i="22"/>
  <c r="S9" i="22"/>
  <c r="R9" i="22"/>
  <c r="Q9" i="22"/>
  <c r="P9" i="22"/>
  <c r="E9" i="22"/>
  <c r="S96" i="21"/>
  <c r="R96" i="21"/>
  <c r="Q96" i="21"/>
  <c r="P96" i="21"/>
  <c r="E96" i="21"/>
  <c r="S95" i="21"/>
  <c r="R95" i="21"/>
  <c r="Q95" i="21"/>
  <c r="P95" i="21"/>
  <c r="E95" i="21"/>
  <c r="S94" i="21"/>
  <c r="R94" i="21"/>
  <c r="Q94" i="21"/>
  <c r="P94" i="21"/>
  <c r="E94" i="21"/>
  <c r="T94" i="21" s="1"/>
  <c r="T93" i="21"/>
  <c r="S93" i="21"/>
  <c r="R93" i="21"/>
  <c r="Q93" i="21"/>
  <c r="P93" i="21"/>
  <c r="E93" i="21"/>
  <c r="U93" i="21" s="1"/>
  <c r="U92" i="21"/>
  <c r="T92" i="21"/>
  <c r="S92" i="21"/>
  <c r="R92" i="21"/>
  <c r="Q92" i="21"/>
  <c r="P92" i="21"/>
  <c r="E92" i="21"/>
  <c r="S91" i="21"/>
  <c r="R91" i="21"/>
  <c r="Q91" i="21"/>
  <c r="P91" i="21"/>
  <c r="E91" i="21"/>
  <c r="S90" i="21"/>
  <c r="R90" i="21"/>
  <c r="Q90" i="21"/>
  <c r="P90" i="21"/>
  <c r="E90" i="21"/>
  <c r="U90" i="21" s="1"/>
  <c r="S89" i="21"/>
  <c r="R89" i="21"/>
  <c r="Q89" i="21"/>
  <c r="P89" i="21"/>
  <c r="E89" i="21"/>
  <c r="S88" i="21"/>
  <c r="R88" i="21"/>
  <c r="Q88" i="21"/>
  <c r="P88" i="21"/>
  <c r="E88" i="21"/>
  <c r="T88" i="21" s="1"/>
  <c r="O75" i="21"/>
  <c r="N75" i="21"/>
  <c r="M75" i="21"/>
  <c r="L75" i="21"/>
  <c r="K75" i="21"/>
  <c r="J75" i="21"/>
  <c r="I75" i="21"/>
  <c r="S75" i="21" s="1"/>
  <c r="H75" i="21"/>
  <c r="R75" i="21" s="1"/>
  <c r="G75" i="21"/>
  <c r="F75" i="21"/>
  <c r="C75" i="21"/>
  <c r="B75" i="21"/>
  <c r="S74" i="21"/>
  <c r="O74" i="21"/>
  <c r="N74" i="21"/>
  <c r="M74" i="21"/>
  <c r="L74" i="21"/>
  <c r="K74" i="21"/>
  <c r="J74" i="21"/>
  <c r="I74" i="21"/>
  <c r="H74" i="21"/>
  <c r="R74" i="21" s="1"/>
  <c r="G74" i="21"/>
  <c r="F74" i="21"/>
  <c r="C74" i="21"/>
  <c r="B74" i="21"/>
  <c r="E74" i="21" s="1"/>
  <c r="O73" i="21"/>
  <c r="N73" i="21"/>
  <c r="M73" i="21"/>
  <c r="L73" i="21"/>
  <c r="K73" i="21"/>
  <c r="J73" i="21"/>
  <c r="I73" i="21"/>
  <c r="S73" i="21" s="1"/>
  <c r="H73" i="21"/>
  <c r="R73" i="21" s="1"/>
  <c r="G73" i="21"/>
  <c r="F73" i="21"/>
  <c r="C73" i="21"/>
  <c r="B73" i="21"/>
  <c r="E73" i="21" s="1"/>
  <c r="S72" i="21"/>
  <c r="R72" i="21"/>
  <c r="Q72" i="21"/>
  <c r="P72" i="21"/>
  <c r="E72" i="21"/>
  <c r="U72" i="21" s="1"/>
  <c r="S71" i="21"/>
  <c r="R71" i="21"/>
  <c r="Q71" i="21"/>
  <c r="U71" i="21" s="1"/>
  <c r="P71" i="21"/>
  <c r="E71" i="21"/>
  <c r="O69" i="21"/>
  <c r="N69" i="21"/>
  <c r="M69" i="21"/>
  <c r="L69" i="21"/>
  <c r="K69" i="21"/>
  <c r="J69" i="21"/>
  <c r="I69" i="21"/>
  <c r="S69" i="21" s="1"/>
  <c r="H69" i="21"/>
  <c r="R69" i="21" s="1"/>
  <c r="G69" i="21"/>
  <c r="F69" i="21"/>
  <c r="C69" i="21"/>
  <c r="B69" i="21"/>
  <c r="O68" i="21"/>
  <c r="N68" i="21"/>
  <c r="M68" i="21"/>
  <c r="L68" i="21"/>
  <c r="K68" i="21"/>
  <c r="J68" i="21"/>
  <c r="I68" i="21"/>
  <c r="S68" i="21" s="1"/>
  <c r="H68" i="21"/>
  <c r="R68" i="21" s="1"/>
  <c r="G68" i="21"/>
  <c r="F68" i="21"/>
  <c r="C68" i="21"/>
  <c r="B68" i="21"/>
  <c r="S67" i="21"/>
  <c r="R67" i="21"/>
  <c r="Q67" i="21"/>
  <c r="P67" i="21"/>
  <c r="E67" i="21"/>
  <c r="U67" i="21" s="1"/>
  <c r="S66" i="21"/>
  <c r="R66" i="21"/>
  <c r="Q66" i="21"/>
  <c r="P66" i="21"/>
  <c r="E66" i="21"/>
  <c r="S65" i="21"/>
  <c r="R65" i="21"/>
  <c r="Q65" i="21"/>
  <c r="P65" i="21"/>
  <c r="E65" i="21"/>
  <c r="U65" i="21" s="1"/>
  <c r="S64" i="21"/>
  <c r="R64" i="21"/>
  <c r="Q64" i="21"/>
  <c r="P64" i="21"/>
  <c r="E64" i="21"/>
  <c r="S63" i="21"/>
  <c r="R63" i="21"/>
  <c r="Q63" i="21"/>
  <c r="P63" i="21"/>
  <c r="E63" i="21"/>
  <c r="U63" i="21" s="1"/>
  <c r="O61" i="21"/>
  <c r="N61" i="21"/>
  <c r="M61" i="21"/>
  <c r="L61" i="21"/>
  <c r="K61" i="21"/>
  <c r="J61" i="21"/>
  <c r="I61" i="21"/>
  <c r="S61" i="21" s="1"/>
  <c r="H61" i="21"/>
  <c r="R61" i="21" s="1"/>
  <c r="C61" i="21"/>
  <c r="B61" i="21"/>
  <c r="S60" i="21"/>
  <c r="R60" i="21"/>
  <c r="Q60" i="21"/>
  <c r="P60" i="21"/>
  <c r="E60" i="21"/>
  <c r="U60" i="21" s="1"/>
  <c r="S59" i="21"/>
  <c r="R59" i="21"/>
  <c r="Q59" i="21"/>
  <c r="P59" i="21"/>
  <c r="E59" i="21"/>
  <c r="U59" i="21" s="1"/>
  <c r="S58" i="21"/>
  <c r="R58" i="21"/>
  <c r="Q58" i="21"/>
  <c r="P58" i="21"/>
  <c r="E58" i="21"/>
  <c r="U58" i="21" s="1"/>
  <c r="S57" i="21"/>
  <c r="R57" i="21"/>
  <c r="Q57" i="21"/>
  <c r="P57" i="21"/>
  <c r="E57" i="21"/>
  <c r="T57" i="21" s="1"/>
  <c r="O55" i="21"/>
  <c r="N55" i="21"/>
  <c r="M55" i="21"/>
  <c r="L55" i="21"/>
  <c r="K55" i="21"/>
  <c r="J55" i="21"/>
  <c r="I55" i="21"/>
  <c r="S55" i="21" s="1"/>
  <c r="H55" i="21"/>
  <c r="R55" i="21" s="1"/>
  <c r="G55" i="21"/>
  <c r="F55" i="21"/>
  <c r="C55" i="21"/>
  <c r="B55" i="21"/>
  <c r="S54" i="21"/>
  <c r="R54" i="21"/>
  <c r="Q54" i="21"/>
  <c r="P54" i="21"/>
  <c r="E54" i="21"/>
  <c r="T54" i="21" s="1"/>
  <c r="T53" i="21"/>
  <c r="S53" i="21"/>
  <c r="R53" i="21"/>
  <c r="Q53" i="21"/>
  <c r="P53" i="21"/>
  <c r="E53" i="21"/>
  <c r="U53" i="21" s="1"/>
  <c r="U52" i="21"/>
  <c r="S52" i="21"/>
  <c r="R52" i="21"/>
  <c r="Q52" i="21"/>
  <c r="P52" i="21"/>
  <c r="E52" i="21"/>
  <c r="T52" i="21" s="1"/>
  <c r="S51" i="21"/>
  <c r="R51" i="21"/>
  <c r="Q51" i="21"/>
  <c r="P51" i="21"/>
  <c r="E51" i="21"/>
  <c r="S50" i="21"/>
  <c r="R50" i="21"/>
  <c r="Q50" i="21"/>
  <c r="P50" i="21"/>
  <c r="E50" i="21"/>
  <c r="S49" i="21"/>
  <c r="R49" i="21"/>
  <c r="Q49" i="21"/>
  <c r="P49" i="21"/>
  <c r="E49" i="2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S45" i="21"/>
  <c r="R45" i="21"/>
  <c r="Q45" i="21"/>
  <c r="P45" i="21"/>
  <c r="E45" i="21"/>
  <c r="U44" i="21"/>
  <c r="S44" i="21"/>
  <c r="R44" i="21"/>
  <c r="Q44" i="21"/>
  <c r="P44" i="21"/>
  <c r="E44" i="21"/>
  <c r="T44" i="21" s="1"/>
  <c r="O42" i="21"/>
  <c r="N42" i="21"/>
  <c r="M42" i="21"/>
  <c r="L42" i="21"/>
  <c r="K42" i="21"/>
  <c r="J42" i="21"/>
  <c r="I42" i="21"/>
  <c r="S42" i="21" s="1"/>
  <c r="H42" i="21"/>
  <c r="R42" i="21" s="1"/>
  <c r="G42" i="21"/>
  <c r="F42" i="21"/>
  <c r="C42" i="21"/>
  <c r="B42" i="21"/>
  <c r="S41" i="21"/>
  <c r="R41" i="21"/>
  <c r="Q41" i="21"/>
  <c r="P41" i="21"/>
  <c r="E41" i="21"/>
  <c r="S40" i="21"/>
  <c r="R40" i="21"/>
  <c r="Q40" i="21"/>
  <c r="P40" i="21"/>
  <c r="E40" i="21"/>
  <c r="S39" i="21"/>
  <c r="R39" i="21"/>
  <c r="Q39" i="21"/>
  <c r="P39" i="21"/>
  <c r="E39" i="21"/>
  <c r="U39" i="21" s="1"/>
  <c r="S38" i="21"/>
  <c r="R38" i="21"/>
  <c r="Q38" i="21"/>
  <c r="P38" i="21"/>
  <c r="E38" i="21"/>
  <c r="S37" i="21"/>
  <c r="R37" i="21"/>
  <c r="Q37" i="21"/>
  <c r="P37" i="21"/>
  <c r="T37" i="21" s="1"/>
  <c r="E37" i="21"/>
  <c r="O35" i="21"/>
  <c r="N35" i="21"/>
  <c r="M35" i="21"/>
  <c r="L35" i="21"/>
  <c r="K35" i="21"/>
  <c r="J35" i="21"/>
  <c r="I35" i="21"/>
  <c r="S35" i="21" s="1"/>
  <c r="H35" i="21"/>
  <c r="R35" i="21" s="1"/>
  <c r="G35" i="21"/>
  <c r="F35" i="21"/>
  <c r="C35" i="21"/>
  <c r="B35" i="21"/>
  <c r="T34" i="21"/>
  <c r="S34" i="21"/>
  <c r="R34" i="21"/>
  <c r="Q34" i="21"/>
  <c r="P34" i="21"/>
  <c r="E34" i="21"/>
  <c r="O32" i="21"/>
  <c r="N32" i="21"/>
  <c r="M32" i="21"/>
  <c r="L32" i="21"/>
  <c r="K32" i="21"/>
  <c r="J32" i="21"/>
  <c r="I32" i="21"/>
  <c r="S32" i="21" s="1"/>
  <c r="H32" i="21"/>
  <c r="R32" i="21" s="1"/>
  <c r="G32" i="21"/>
  <c r="F32" i="21"/>
  <c r="C32" i="21"/>
  <c r="B32" i="21"/>
  <c r="S31" i="21"/>
  <c r="R31" i="21"/>
  <c r="Q31" i="21"/>
  <c r="P31" i="21"/>
  <c r="E31" i="21"/>
  <c r="U31" i="21" s="1"/>
  <c r="S30" i="21"/>
  <c r="R30" i="21"/>
  <c r="Q30" i="21"/>
  <c r="P30" i="21"/>
  <c r="E30" i="21"/>
  <c r="U30" i="21" s="1"/>
  <c r="U29" i="21"/>
  <c r="S29" i="21"/>
  <c r="R29" i="21"/>
  <c r="Q29" i="21"/>
  <c r="P29" i="21"/>
  <c r="E29" i="21"/>
  <c r="T29" i="21" s="1"/>
  <c r="S28" i="21"/>
  <c r="R28" i="21"/>
  <c r="Q28" i="21"/>
  <c r="P28" i="21"/>
  <c r="E28" i="21"/>
  <c r="U28" i="21" s="1"/>
  <c r="O26" i="21"/>
  <c r="N26" i="21"/>
  <c r="M26" i="21"/>
  <c r="L26" i="21"/>
  <c r="K26" i="21"/>
  <c r="J26" i="21"/>
  <c r="I26" i="21"/>
  <c r="S26" i="21" s="1"/>
  <c r="H26" i="21"/>
  <c r="G26" i="21"/>
  <c r="F26" i="21"/>
  <c r="C26" i="21"/>
  <c r="B26" i="21"/>
  <c r="S25" i="21"/>
  <c r="R25" i="21"/>
  <c r="Q25" i="21"/>
  <c r="P25" i="21"/>
  <c r="E25" i="21"/>
  <c r="T24" i="21"/>
  <c r="S24" i="21"/>
  <c r="R24" i="21"/>
  <c r="Q24" i="21"/>
  <c r="P24" i="21"/>
  <c r="E24" i="21"/>
  <c r="U24" i="21" s="1"/>
  <c r="S23" i="21"/>
  <c r="R23" i="21"/>
  <c r="Q23" i="21"/>
  <c r="P23" i="21"/>
  <c r="E23" i="21"/>
  <c r="S22" i="21"/>
  <c r="R22" i="21"/>
  <c r="Q22" i="21"/>
  <c r="P22" i="21"/>
  <c r="E22" i="21"/>
  <c r="S21" i="21"/>
  <c r="R21" i="21"/>
  <c r="Q21" i="21"/>
  <c r="P21" i="21"/>
  <c r="E21" i="21"/>
  <c r="U20" i="21"/>
  <c r="S20" i="21"/>
  <c r="R20" i="21"/>
  <c r="Q20" i="21"/>
  <c r="P20" i="21"/>
  <c r="E20" i="21"/>
  <c r="T20" i="21" s="1"/>
  <c r="S19" i="21"/>
  <c r="R19" i="21"/>
  <c r="Q19" i="21"/>
  <c r="P19" i="21"/>
  <c r="E19" i="21"/>
  <c r="O17" i="21"/>
  <c r="N17" i="21"/>
  <c r="M17" i="21"/>
  <c r="L17" i="21"/>
  <c r="K17" i="21"/>
  <c r="J17" i="21"/>
  <c r="I17" i="21"/>
  <c r="H17" i="21"/>
  <c r="R17" i="21" s="1"/>
  <c r="G17" i="21"/>
  <c r="F17" i="21"/>
  <c r="C17" i="21"/>
  <c r="B17" i="21"/>
  <c r="E17" i="21" s="1"/>
  <c r="S16" i="21"/>
  <c r="R16" i="21"/>
  <c r="Q16" i="21"/>
  <c r="P16" i="21"/>
  <c r="E16" i="21"/>
  <c r="S15" i="21"/>
  <c r="R15" i="21"/>
  <c r="Q15" i="21"/>
  <c r="P15" i="21"/>
  <c r="E15" i="21"/>
  <c r="S14" i="21"/>
  <c r="R14" i="21"/>
  <c r="Q14" i="21"/>
  <c r="P14" i="21"/>
  <c r="E14" i="21"/>
  <c r="U14" i="21" s="1"/>
  <c r="U13" i="21"/>
  <c r="S13" i="21"/>
  <c r="R13" i="21"/>
  <c r="Q13" i="21"/>
  <c r="P13" i="21"/>
  <c r="E13" i="21"/>
  <c r="T13" i="21" s="1"/>
  <c r="S12" i="21"/>
  <c r="R12" i="21"/>
  <c r="Q12" i="21"/>
  <c r="P12" i="21"/>
  <c r="E12" i="21"/>
  <c r="U12" i="21" s="1"/>
  <c r="T11" i="21"/>
  <c r="S11" i="21"/>
  <c r="R11" i="21"/>
  <c r="Q11" i="21"/>
  <c r="P11" i="21"/>
  <c r="E11" i="21"/>
  <c r="U11" i="21" s="1"/>
  <c r="S10" i="21"/>
  <c r="R10" i="21"/>
  <c r="Q10" i="21"/>
  <c r="P10" i="21"/>
  <c r="E10" i="21"/>
  <c r="T9" i="21"/>
  <c r="S9" i="21"/>
  <c r="R9" i="21"/>
  <c r="Q9" i="21"/>
  <c r="P9" i="21"/>
  <c r="E9" i="21"/>
  <c r="U9" i="21" s="1"/>
  <c r="S96" i="20"/>
  <c r="R96" i="20"/>
  <c r="Q96" i="20"/>
  <c r="P96" i="20"/>
  <c r="E96" i="20"/>
  <c r="S95" i="20"/>
  <c r="R95" i="20"/>
  <c r="Q95" i="20"/>
  <c r="P95" i="20"/>
  <c r="E95" i="20"/>
  <c r="T95" i="20" s="1"/>
  <c r="T94" i="20"/>
  <c r="S94" i="20"/>
  <c r="R94" i="20"/>
  <c r="Q94" i="20"/>
  <c r="P94" i="20"/>
  <c r="E94" i="20"/>
  <c r="U94" i="20" s="1"/>
  <c r="T93" i="20"/>
  <c r="S93" i="20"/>
  <c r="R93" i="20"/>
  <c r="Q93" i="20"/>
  <c r="P93" i="20"/>
  <c r="E93" i="20"/>
  <c r="U93" i="20" s="1"/>
  <c r="U92" i="20"/>
  <c r="T92" i="20"/>
  <c r="S92" i="20"/>
  <c r="R92" i="20"/>
  <c r="Q92" i="20"/>
  <c r="P92" i="20"/>
  <c r="E92" i="20"/>
  <c r="S91" i="20"/>
  <c r="R91" i="20"/>
  <c r="Q91" i="20"/>
  <c r="P91" i="20"/>
  <c r="E91" i="20"/>
  <c r="S90" i="20"/>
  <c r="R90" i="20"/>
  <c r="Q90" i="20"/>
  <c r="P90" i="20"/>
  <c r="E90" i="20"/>
  <c r="S89" i="20"/>
  <c r="R89" i="20"/>
  <c r="Q89" i="20"/>
  <c r="P89" i="20"/>
  <c r="E89" i="20"/>
  <c r="S88" i="20"/>
  <c r="R88" i="20"/>
  <c r="Q88" i="20"/>
  <c r="P88" i="20"/>
  <c r="E88" i="20"/>
  <c r="O75" i="20"/>
  <c r="N75" i="20"/>
  <c r="M75" i="20"/>
  <c r="L75" i="20"/>
  <c r="K75" i="20"/>
  <c r="J75" i="20"/>
  <c r="I75" i="20"/>
  <c r="H75" i="20"/>
  <c r="R75" i="20" s="1"/>
  <c r="G75" i="20"/>
  <c r="F75" i="20"/>
  <c r="C75" i="20"/>
  <c r="B75" i="20"/>
  <c r="R74" i="20"/>
  <c r="O74" i="20"/>
  <c r="N74" i="20"/>
  <c r="M74" i="20"/>
  <c r="L74" i="20"/>
  <c r="K74" i="20"/>
  <c r="Q74" i="20" s="1"/>
  <c r="J74" i="20"/>
  <c r="I74" i="20"/>
  <c r="S74" i="20" s="1"/>
  <c r="H74" i="20"/>
  <c r="G74" i="20"/>
  <c r="F74" i="20"/>
  <c r="C74" i="20"/>
  <c r="E74" i="20" s="1"/>
  <c r="B74" i="20"/>
  <c r="S73" i="20"/>
  <c r="O73" i="20"/>
  <c r="N73" i="20"/>
  <c r="M73" i="20"/>
  <c r="L73" i="20"/>
  <c r="K73" i="20"/>
  <c r="J73" i="20"/>
  <c r="I73" i="20"/>
  <c r="H73" i="20"/>
  <c r="G73" i="20"/>
  <c r="F73" i="20"/>
  <c r="C73" i="20"/>
  <c r="B73" i="20"/>
  <c r="S72" i="20"/>
  <c r="R72" i="20"/>
  <c r="Q72" i="20"/>
  <c r="P72" i="20"/>
  <c r="E72" i="20"/>
  <c r="S71" i="20"/>
  <c r="R71" i="20"/>
  <c r="Q71" i="20"/>
  <c r="P71" i="20"/>
  <c r="E71" i="20"/>
  <c r="O69" i="20"/>
  <c r="N69" i="20"/>
  <c r="M69" i="20"/>
  <c r="L69" i="20"/>
  <c r="K69" i="20"/>
  <c r="J69" i="20"/>
  <c r="I69" i="20"/>
  <c r="S69" i="20" s="1"/>
  <c r="H69" i="20"/>
  <c r="R69" i="20" s="1"/>
  <c r="G69" i="20"/>
  <c r="F69" i="20"/>
  <c r="C69" i="20"/>
  <c r="B69" i="20"/>
  <c r="O68" i="20"/>
  <c r="N68" i="20"/>
  <c r="M68" i="20"/>
  <c r="L68" i="20"/>
  <c r="K68" i="20"/>
  <c r="J68" i="20"/>
  <c r="I68" i="20"/>
  <c r="S68" i="20" s="1"/>
  <c r="H68" i="20"/>
  <c r="G68" i="20"/>
  <c r="F68" i="20"/>
  <c r="C68" i="20"/>
  <c r="B68" i="20"/>
  <c r="U67" i="20"/>
  <c r="T67" i="20"/>
  <c r="S67" i="20"/>
  <c r="R67" i="20"/>
  <c r="Q67" i="20"/>
  <c r="P67" i="20"/>
  <c r="E67" i="20"/>
  <c r="S66" i="20"/>
  <c r="R66" i="20"/>
  <c r="Q66" i="20"/>
  <c r="P66" i="20"/>
  <c r="E66" i="20"/>
  <c r="S65" i="20"/>
  <c r="R65" i="20"/>
  <c r="Q65" i="20"/>
  <c r="P65" i="20"/>
  <c r="E65" i="20"/>
  <c r="U65" i="20" s="1"/>
  <c r="S64" i="20"/>
  <c r="R64" i="20"/>
  <c r="Q64" i="20"/>
  <c r="P64" i="20"/>
  <c r="E64" i="20"/>
  <c r="S63" i="20"/>
  <c r="R63" i="20"/>
  <c r="Q63" i="20"/>
  <c r="P63" i="20"/>
  <c r="E63" i="20"/>
  <c r="O61" i="20"/>
  <c r="N61" i="20"/>
  <c r="M61" i="20"/>
  <c r="L61" i="20"/>
  <c r="K61" i="20"/>
  <c r="J61" i="20"/>
  <c r="I61" i="20"/>
  <c r="H61" i="20"/>
  <c r="R61" i="20" s="1"/>
  <c r="C61" i="20"/>
  <c r="B61" i="20"/>
  <c r="S60" i="20"/>
  <c r="R60" i="20"/>
  <c r="Q60" i="20"/>
  <c r="P60" i="20"/>
  <c r="E60" i="20"/>
  <c r="U60" i="20" s="1"/>
  <c r="U59" i="20"/>
  <c r="S59" i="20"/>
  <c r="R59" i="20"/>
  <c r="Q59" i="20"/>
  <c r="P59" i="20"/>
  <c r="E59" i="20"/>
  <c r="T59" i="20" s="1"/>
  <c r="S58" i="20"/>
  <c r="R58" i="20"/>
  <c r="Q58" i="20"/>
  <c r="P58" i="20"/>
  <c r="E58" i="20"/>
  <c r="U58" i="20" s="1"/>
  <c r="S57" i="20"/>
  <c r="R57" i="20"/>
  <c r="Q57" i="20"/>
  <c r="P57" i="20"/>
  <c r="E57" i="20"/>
  <c r="U57" i="20" s="1"/>
  <c r="O55" i="20"/>
  <c r="N55" i="20"/>
  <c r="M55" i="20"/>
  <c r="L55" i="20"/>
  <c r="K55" i="20"/>
  <c r="J55" i="20"/>
  <c r="I55" i="20"/>
  <c r="S55" i="20" s="1"/>
  <c r="H55" i="20"/>
  <c r="R55" i="20" s="1"/>
  <c r="G55" i="20"/>
  <c r="F55" i="20"/>
  <c r="C55" i="20"/>
  <c r="B55" i="20"/>
  <c r="S54" i="20"/>
  <c r="R54" i="20"/>
  <c r="Q54" i="20"/>
  <c r="P54" i="20"/>
  <c r="E54" i="20"/>
  <c r="S53" i="20"/>
  <c r="R53" i="20"/>
  <c r="Q53" i="20"/>
  <c r="P53" i="20"/>
  <c r="E53" i="20"/>
  <c r="U53" i="20" s="1"/>
  <c r="U52" i="20"/>
  <c r="S52" i="20"/>
  <c r="R52" i="20"/>
  <c r="Q52" i="20"/>
  <c r="P52" i="20"/>
  <c r="E52" i="20"/>
  <c r="T52" i="20" s="1"/>
  <c r="U51" i="20"/>
  <c r="S51" i="20"/>
  <c r="R51" i="20"/>
  <c r="Q51" i="20"/>
  <c r="P51" i="20"/>
  <c r="E51" i="20"/>
  <c r="T51" i="20" s="1"/>
  <c r="S50" i="20"/>
  <c r="R50" i="20"/>
  <c r="Q50" i="20"/>
  <c r="P50" i="20"/>
  <c r="E50" i="20"/>
  <c r="S49" i="20"/>
  <c r="R49" i="20"/>
  <c r="Q49" i="20"/>
  <c r="P49" i="20"/>
  <c r="E49" i="20"/>
  <c r="U49" i="20" s="1"/>
  <c r="S48" i="20"/>
  <c r="R48" i="20"/>
  <c r="Q48" i="20"/>
  <c r="P48" i="20"/>
  <c r="E48" i="20"/>
  <c r="S47" i="20"/>
  <c r="R47" i="20"/>
  <c r="Q47" i="20"/>
  <c r="P47" i="20"/>
  <c r="E47" i="20"/>
  <c r="U47" i="20" s="1"/>
  <c r="S46" i="20"/>
  <c r="R46" i="20"/>
  <c r="Q46" i="20"/>
  <c r="P46" i="20"/>
  <c r="E46" i="20"/>
  <c r="T45" i="20"/>
  <c r="S45" i="20"/>
  <c r="R45" i="20"/>
  <c r="Q45" i="20"/>
  <c r="P45" i="20"/>
  <c r="E45" i="20"/>
  <c r="S44" i="20"/>
  <c r="R44" i="20"/>
  <c r="Q44" i="20"/>
  <c r="P44" i="20"/>
  <c r="E44" i="20"/>
  <c r="O42" i="20"/>
  <c r="N42" i="20"/>
  <c r="M42" i="20"/>
  <c r="L42" i="20"/>
  <c r="K42" i="20"/>
  <c r="J42" i="20"/>
  <c r="I42" i="20"/>
  <c r="S42" i="20" s="1"/>
  <c r="H42" i="20"/>
  <c r="G42" i="20"/>
  <c r="F42" i="20"/>
  <c r="E42" i="20"/>
  <c r="C42" i="20"/>
  <c r="B42" i="20"/>
  <c r="S41" i="20"/>
  <c r="R41" i="20"/>
  <c r="Q41" i="20"/>
  <c r="P41" i="20"/>
  <c r="E41" i="20"/>
  <c r="S40" i="20"/>
  <c r="R40" i="20"/>
  <c r="Q40" i="20"/>
  <c r="P40" i="20"/>
  <c r="E40" i="20"/>
  <c r="U39" i="20"/>
  <c r="S39" i="20"/>
  <c r="R39" i="20"/>
  <c r="Q39" i="20"/>
  <c r="P39" i="20"/>
  <c r="E39" i="20"/>
  <c r="T39" i="20" s="1"/>
  <c r="S38" i="20"/>
  <c r="R38" i="20"/>
  <c r="Q38" i="20"/>
  <c r="P38" i="20"/>
  <c r="E38" i="20"/>
  <c r="U38" i="20" s="1"/>
  <c r="T37" i="20"/>
  <c r="S37" i="20"/>
  <c r="R37" i="20"/>
  <c r="Q37" i="20"/>
  <c r="P37" i="20"/>
  <c r="E37" i="20"/>
  <c r="U37" i="20" s="1"/>
  <c r="O35" i="20"/>
  <c r="N35" i="20"/>
  <c r="M35" i="20"/>
  <c r="L35" i="20"/>
  <c r="K35" i="20"/>
  <c r="J35" i="20"/>
  <c r="I35" i="20"/>
  <c r="S35" i="20" s="1"/>
  <c r="H35" i="20"/>
  <c r="R35" i="20" s="1"/>
  <c r="G35" i="20"/>
  <c r="F35" i="20"/>
  <c r="C35" i="20"/>
  <c r="B35" i="20"/>
  <c r="E35" i="20" s="1"/>
  <c r="T34" i="20"/>
  <c r="S34" i="20"/>
  <c r="R34" i="20"/>
  <c r="Q34" i="20"/>
  <c r="P34" i="20"/>
  <c r="E34" i="20"/>
  <c r="O32" i="20"/>
  <c r="N32" i="20"/>
  <c r="M32" i="20"/>
  <c r="L32" i="20"/>
  <c r="K32" i="20"/>
  <c r="J32" i="20"/>
  <c r="I32" i="20"/>
  <c r="S32" i="20" s="1"/>
  <c r="H32" i="20"/>
  <c r="R32" i="20" s="1"/>
  <c r="G32" i="20"/>
  <c r="F32" i="20"/>
  <c r="C32" i="20"/>
  <c r="B32" i="20"/>
  <c r="S31" i="20"/>
  <c r="R31" i="20"/>
  <c r="Q31" i="20"/>
  <c r="P31" i="20"/>
  <c r="E31" i="20"/>
  <c r="S30" i="20"/>
  <c r="R30" i="20"/>
  <c r="Q30" i="20"/>
  <c r="P30" i="20"/>
  <c r="E30" i="20"/>
  <c r="S29" i="20"/>
  <c r="R29" i="20"/>
  <c r="Q29" i="20"/>
  <c r="P29" i="20"/>
  <c r="E29" i="20"/>
  <c r="S28" i="20"/>
  <c r="R28" i="20"/>
  <c r="Q28" i="20"/>
  <c r="P28" i="20"/>
  <c r="E28" i="20"/>
  <c r="U28" i="20" s="1"/>
  <c r="O26" i="20"/>
  <c r="N26" i="20"/>
  <c r="M26" i="20"/>
  <c r="L26" i="20"/>
  <c r="K26" i="20"/>
  <c r="J26" i="20"/>
  <c r="I26" i="20"/>
  <c r="S26" i="20" s="1"/>
  <c r="H26" i="20"/>
  <c r="R26" i="20" s="1"/>
  <c r="G26" i="20"/>
  <c r="F26" i="20"/>
  <c r="C26" i="20"/>
  <c r="B26" i="20"/>
  <c r="S25" i="20"/>
  <c r="R25" i="20"/>
  <c r="Q25" i="20"/>
  <c r="P25" i="20"/>
  <c r="E25" i="20"/>
  <c r="U25" i="20" s="1"/>
  <c r="S24" i="20"/>
  <c r="R24" i="20"/>
  <c r="Q24" i="20"/>
  <c r="P24" i="20"/>
  <c r="E24" i="20"/>
  <c r="T24" i="20" s="1"/>
  <c r="T23" i="20"/>
  <c r="S23" i="20"/>
  <c r="R23" i="20"/>
  <c r="Q23" i="20"/>
  <c r="P23" i="20"/>
  <c r="E23" i="20"/>
  <c r="U23" i="20" s="1"/>
  <c r="S22" i="20"/>
  <c r="R22" i="20"/>
  <c r="Q22" i="20"/>
  <c r="P22" i="20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T19" i="20"/>
  <c r="S19" i="20"/>
  <c r="R19" i="20"/>
  <c r="Q19" i="20"/>
  <c r="P19" i="20"/>
  <c r="E19" i="20"/>
  <c r="U19" i="20" s="1"/>
  <c r="O17" i="20"/>
  <c r="N17" i="20"/>
  <c r="M17" i="20"/>
  <c r="L17" i="20"/>
  <c r="K17" i="20"/>
  <c r="J17" i="20"/>
  <c r="I17" i="20"/>
  <c r="H17" i="20"/>
  <c r="G17" i="20"/>
  <c r="F17" i="20"/>
  <c r="C17" i="20"/>
  <c r="B17" i="20"/>
  <c r="E17" i="20" s="1"/>
  <c r="S16" i="20"/>
  <c r="R16" i="20"/>
  <c r="Q16" i="20"/>
  <c r="P16" i="20"/>
  <c r="E16" i="20"/>
  <c r="U16" i="20" s="1"/>
  <c r="T15" i="20"/>
  <c r="S15" i="20"/>
  <c r="R15" i="20"/>
  <c r="Q15" i="20"/>
  <c r="P15" i="20"/>
  <c r="E15" i="20"/>
  <c r="U15" i="20" s="1"/>
  <c r="T14" i="20"/>
  <c r="S14" i="20"/>
  <c r="R14" i="20"/>
  <c r="Q14" i="20"/>
  <c r="P14" i="20"/>
  <c r="E14" i="20"/>
  <c r="U14" i="20" s="1"/>
  <c r="S13" i="20"/>
  <c r="R13" i="20"/>
  <c r="Q13" i="20"/>
  <c r="P13" i="20"/>
  <c r="E13" i="20"/>
  <c r="S12" i="20"/>
  <c r="R12" i="20"/>
  <c r="Q12" i="20"/>
  <c r="P12" i="20"/>
  <c r="E12" i="20"/>
  <c r="U12" i="20" s="1"/>
  <c r="U11" i="20"/>
  <c r="S11" i="20"/>
  <c r="R11" i="20"/>
  <c r="Q11" i="20"/>
  <c r="P11" i="20"/>
  <c r="E11" i="20"/>
  <c r="T11" i="20" s="1"/>
  <c r="U10" i="20"/>
  <c r="T10" i="20"/>
  <c r="S10" i="20"/>
  <c r="R10" i="20"/>
  <c r="Q10" i="20"/>
  <c r="P10" i="20"/>
  <c r="E10" i="20"/>
  <c r="T9" i="20"/>
  <c r="S9" i="20"/>
  <c r="R9" i="20"/>
  <c r="Q9" i="20"/>
  <c r="P9" i="20"/>
  <c r="E9" i="20"/>
  <c r="U9" i="20" s="1"/>
  <c r="U96" i="19"/>
  <c r="S96" i="19"/>
  <c r="R96" i="19"/>
  <c r="Q96" i="19"/>
  <c r="P96" i="19"/>
  <c r="E96" i="19"/>
  <c r="T96" i="19" s="1"/>
  <c r="U95" i="19"/>
  <c r="T95" i="19"/>
  <c r="S95" i="19"/>
  <c r="R95" i="19"/>
  <c r="Q95" i="19"/>
  <c r="P95" i="19"/>
  <c r="E95" i="19"/>
  <c r="S94" i="19"/>
  <c r="R94" i="19"/>
  <c r="Q94" i="19"/>
  <c r="P94" i="19"/>
  <c r="E94" i="19"/>
  <c r="S93" i="19"/>
  <c r="R93" i="19"/>
  <c r="Q93" i="19"/>
  <c r="P93" i="19"/>
  <c r="E93" i="19"/>
  <c r="T93" i="19" s="1"/>
  <c r="U92" i="19"/>
  <c r="T92" i="19"/>
  <c r="S92" i="19"/>
  <c r="R92" i="19"/>
  <c r="Q92" i="19"/>
  <c r="P92" i="19"/>
  <c r="E92" i="19"/>
  <c r="T91" i="19"/>
  <c r="S91" i="19"/>
  <c r="R91" i="19"/>
  <c r="Q91" i="19"/>
  <c r="P91" i="19"/>
  <c r="E91" i="19"/>
  <c r="U91" i="19" s="1"/>
  <c r="T90" i="19"/>
  <c r="S90" i="19"/>
  <c r="R90" i="19"/>
  <c r="Q90" i="19"/>
  <c r="P90" i="19"/>
  <c r="E90" i="19"/>
  <c r="U90" i="19" s="1"/>
  <c r="T89" i="19"/>
  <c r="S89" i="19"/>
  <c r="R89" i="19"/>
  <c r="Q89" i="19"/>
  <c r="P89" i="19"/>
  <c r="E89" i="19"/>
  <c r="U89" i="19" s="1"/>
  <c r="U88" i="19"/>
  <c r="T88" i="19"/>
  <c r="S88" i="19"/>
  <c r="R88" i="19"/>
  <c r="Q88" i="19"/>
  <c r="P88" i="19"/>
  <c r="E88" i="19"/>
  <c r="O75" i="19"/>
  <c r="N75" i="19"/>
  <c r="M75" i="19"/>
  <c r="L75" i="19"/>
  <c r="K75" i="19"/>
  <c r="J75" i="19"/>
  <c r="I75" i="19"/>
  <c r="S75" i="19" s="1"/>
  <c r="H75" i="19"/>
  <c r="R75" i="19" s="1"/>
  <c r="G75" i="19"/>
  <c r="F75" i="19"/>
  <c r="C75" i="19"/>
  <c r="B75" i="19"/>
  <c r="O74" i="19"/>
  <c r="N74" i="19"/>
  <c r="M74" i="19"/>
  <c r="L74" i="19"/>
  <c r="K74" i="19"/>
  <c r="J74" i="19"/>
  <c r="I74" i="19"/>
  <c r="S74" i="19" s="1"/>
  <c r="H74" i="19"/>
  <c r="R74" i="19" s="1"/>
  <c r="G74" i="19"/>
  <c r="F74" i="19"/>
  <c r="C74" i="19"/>
  <c r="B74" i="19"/>
  <c r="O73" i="19"/>
  <c r="N73" i="19"/>
  <c r="M73" i="19"/>
  <c r="L73" i="19"/>
  <c r="K73" i="19"/>
  <c r="J73" i="19"/>
  <c r="I73" i="19"/>
  <c r="S73" i="19" s="1"/>
  <c r="H73" i="19"/>
  <c r="G73" i="19"/>
  <c r="F73" i="19"/>
  <c r="C73" i="19"/>
  <c r="B73" i="19"/>
  <c r="E73" i="19" s="1"/>
  <c r="U72" i="19"/>
  <c r="T72" i="19"/>
  <c r="S72" i="19"/>
  <c r="R72" i="19"/>
  <c r="Q72" i="19"/>
  <c r="P72" i="19"/>
  <c r="E72" i="19"/>
  <c r="S71" i="19"/>
  <c r="R71" i="19"/>
  <c r="Q71" i="19"/>
  <c r="P71" i="19"/>
  <c r="T71" i="19" s="1"/>
  <c r="E71" i="19"/>
  <c r="O69" i="19"/>
  <c r="N69" i="19"/>
  <c r="M69" i="19"/>
  <c r="L69" i="19"/>
  <c r="K69" i="19"/>
  <c r="J69" i="19"/>
  <c r="I69" i="19"/>
  <c r="S69" i="19" s="1"/>
  <c r="H69" i="19"/>
  <c r="R69" i="19" s="1"/>
  <c r="G69" i="19"/>
  <c r="F69" i="19"/>
  <c r="C69" i="19"/>
  <c r="B69" i="19"/>
  <c r="O68" i="19"/>
  <c r="N68" i="19"/>
  <c r="M68" i="19"/>
  <c r="L68" i="19"/>
  <c r="K68" i="19"/>
  <c r="J68" i="19"/>
  <c r="I68" i="19"/>
  <c r="S68" i="19" s="1"/>
  <c r="H68" i="19"/>
  <c r="R68" i="19" s="1"/>
  <c r="G68" i="19"/>
  <c r="F68" i="19"/>
  <c r="C68" i="19"/>
  <c r="B68" i="19"/>
  <c r="E68" i="19" s="1"/>
  <c r="T67" i="19"/>
  <c r="S67" i="19"/>
  <c r="R67" i="19"/>
  <c r="Q67" i="19"/>
  <c r="P67" i="19"/>
  <c r="E67" i="19"/>
  <c r="U67" i="19" s="1"/>
  <c r="S66" i="19"/>
  <c r="R66" i="19"/>
  <c r="Q66" i="19"/>
  <c r="P66" i="19"/>
  <c r="E66" i="19"/>
  <c r="S65" i="19"/>
  <c r="R65" i="19"/>
  <c r="Q65" i="19"/>
  <c r="P65" i="19"/>
  <c r="E65" i="19"/>
  <c r="S64" i="19"/>
  <c r="R64" i="19"/>
  <c r="Q64" i="19"/>
  <c r="P64" i="19"/>
  <c r="E64" i="19"/>
  <c r="T64" i="19" s="1"/>
  <c r="T63" i="19"/>
  <c r="S63" i="19"/>
  <c r="R63" i="19"/>
  <c r="Q63" i="19"/>
  <c r="P63" i="19"/>
  <c r="E63" i="19"/>
  <c r="O61" i="19"/>
  <c r="N61" i="19"/>
  <c r="M61" i="19"/>
  <c r="L61" i="19"/>
  <c r="K61" i="19"/>
  <c r="J61" i="19"/>
  <c r="I61" i="19"/>
  <c r="S61" i="19" s="1"/>
  <c r="H61" i="19"/>
  <c r="R61" i="19" s="1"/>
  <c r="C61" i="19"/>
  <c r="B61" i="19"/>
  <c r="S60" i="19"/>
  <c r="R60" i="19"/>
  <c r="Q60" i="19"/>
  <c r="P60" i="19"/>
  <c r="E60" i="19"/>
  <c r="U60" i="19" s="1"/>
  <c r="S59" i="19"/>
  <c r="R59" i="19"/>
  <c r="Q59" i="19"/>
  <c r="P59" i="19"/>
  <c r="E59" i="19"/>
  <c r="S58" i="19"/>
  <c r="R58" i="19"/>
  <c r="Q58" i="19"/>
  <c r="P58" i="19"/>
  <c r="E58" i="19"/>
  <c r="U58" i="19" s="1"/>
  <c r="S57" i="19"/>
  <c r="R57" i="19"/>
  <c r="Q57" i="19"/>
  <c r="P57" i="19"/>
  <c r="E57" i="19"/>
  <c r="O55" i="19"/>
  <c r="N55" i="19"/>
  <c r="M55" i="19"/>
  <c r="L55" i="19"/>
  <c r="K55" i="19"/>
  <c r="J55" i="19"/>
  <c r="I55" i="19"/>
  <c r="H55" i="19"/>
  <c r="G55" i="19"/>
  <c r="F55" i="19"/>
  <c r="C55" i="19"/>
  <c r="B55" i="19"/>
  <c r="U54" i="19"/>
  <c r="T54" i="19"/>
  <c r="S54" i="19"/>
  <c r="R54" i="19"/>
  <c r="Q54" i="19"/>
  <c r="P54" i="19"/>
  <c r="E54" i="19"/>
  <c r="T53" i="19"/>
  <c r="S53" i="19"/>
  <c r="R53" i="19"/>
  <c r="Q53" i="19"/>
  <c r="P53" i="19"/>
  <c r="E53" i="19"/>
  <c r="S52" i="19"/>
  <c r="R52" i="19"/>
  <c r="Q52" i="19"/>
  <c r="P52" i="19"/>
  <c r="E52" i="19"/>
  <c r="U52" i="19" s="1"/>
  <c r="T51" i="19"/>
  <c r="S51" i="19"/>
  <c r="R51" i="19"/>
  <c r="Q51" i="19"/>
  <c r="P51" i="19"/>
  <c r="E51" i="19"/>
  <c r="U51" i="19" s="1"/>
  <c r="S50" i="19"/>
  <c r="R50" i="19"/>
  <c r="Q50" i="19"/>
  <c r="P50" i="19"/>
  <c r="E50" i="19"/>
  <c r="T50" i="19" s="1"/>
  <c r="S49" i="19"/>
  <c r="R49" i="19"/>
  <c r="Q49" i="19"/>
  <c r="P49" i="19"/>
  <c r="E49" i="19"/>
  <c r="T49" i="19" s="1"/>
  <c r="S48" i="19"/>
  <c r="R48" i="19"/>
  <c r="Q48" i="19"/>
  <c r="P48" i="19"/>
  <c r="E48" i="19"/>
  <c r="S47" i="19"/>
  <c r="R47" i="19"/>
  <c r="Q47" i="19"/>
  <c r="P47" i="19"/>
  <c r="E47" i="19"/>
  <c r="U47" i="19" s="1"/>
  <c r="S46" i="19"/>
  <c r="R46" i="19"/>
  <c r="Q46" i="19"/>
  <c r="P46" i="19"/>
  <c r="E46" i="19"/>
  <c r="T45" i="19"/>
  <c r="S45" i="19"/>
  <c r="R45" i="19"/>
  <c r="Q45" i="19"/>
  <c r="P45" i="19"/>
  <c r="E45" i="19"/>
  <c r="U45" i="19" s="1"/>
  <c r="S44" i="19"/>
  <c r="R44" i="19"/>
  <c r="Q44" i="19"/>
  <c r="P44" i="19"/>
  <c r="E44" i="19"/>
  <c r="O42" i="19"/>
  <c r="N42" i="19"/>
  <c r="M42" i="19"/>
  <c r="L42" i="19"/>
  <c r="K42" i="19"/>
  <c r="J42" i="19"/>
  <c r="I42" i="19"/>
  <c r="S42" i="19" s="1"/>
  <c r="H42" i="19"/>
  <c r="R42" i="19" s="1"/>
  <c r="G42" i="19"/>
  <c r="F42" i="19"/>
  <c r="C42" i="19"/>
  <c r="E42" i="19" s="1"/>
  <c r="B42" i="19"/>
  <c r="S41" i="19"/>
  <c r="R41" i="19"/>
  <c r="Q41" i="19"/>
  <c r="P41" i="19"/>
  <c r="E41" i="19"/>
  <c r="S40" i="19"/>
  <c r="R40" i="19"/>
  <c r="Q40" i="19"/>
  <c r="P40" i="19"/>
  <c r="E40" i="19"/>
  <c r="U40" i="19" s="1"/>
  <c r="S39" i="19"/>
  <c r="R39" i="19"/>
  <c r="Q39" i="19"/>
  <c r="P39" i="19"/>
  <c r="E39" i="19"/>
  <c r="T39" i="19" s="1"/>
  <c r="U38" i="19"/>
  <c r="T38" i="19"/>
  <c r="S38" i="19"/>
  <c r="R38" i="19"/>
  <c r="Q38" i="19"/>
  <c r="P38" i="19"/>
  <c r="E38" i="19"/>
  <c r="S37" i="19"/>
  <c r="R37" i="19"/>
  <c r="Q37" i="19"/>
  <c r="P37" i="19"/>
  <c r="E37" i="19"/>
  <c r="U37" i="19" s="1"/>
  <c r="O35" i="19"/>
  <c r="N35" i="19"/>
  <c r="M35" i="19"/>
  <c r="L35" i="19"/>
  <c r="K35" i="19"/>
  <c r="J35" i="19"/>
  <c r="I35" i="19"/>
  <c r="S35" i="19" s="1"/>
  <c r="H35" i="19"/>
  <c r="R35" i="19" s="1"/>
  <c r="G35" i="19"/>
  <c r="F35" i="19"/>
  <c r="C35" i="19"/>
  <c r="B35" i="19"/>
  <c r="E35" i="19" s="1"/>
  <c r="S34" i="19"/>
  <c r="R34" i="19"/>
  <c r="Q34" i="19"/>
  <c r="P34" i="19"/>
  <c r="E34" i="19"/>
  <c r="T34" i="19" s="1"/>
  <c r="O32" i="19"/>
  <c r="N32" i="19"/>
  <c r="M32" i="19"/>
  <c r="L32" i="19"/>
  <c r="K32" i="19"/>
  <c r="J32" i="19"/>
  <c r="I32" i="19"/>
  <c r="S32" i="19" s="1"/>
  <c r="H32" i="19"/>
  <c r="G32" i="19"/>
  <c r="F32" i="19"/>
  <c r="C32" i="19"/>
  <c r="B32" i="19"/>
  <c r="E32" i="19" s="1"/>
  <c r="S31" i="19"/>
  <c r="R31" i="19"/>
  <c r="Q31" i="19"/>
  <c r="U31" i="19" s="1"/>
  <c r="P31" i="19"/>
  <c r="E31" i="19"/>
  <c r="S30" i="19"/>
  <c r="R30" i="19"/>
  <c r="Q30" i="19"/>
  <c r="P30" i="19"/>
  <c r="E30" i="19"/>
  <c r="S29" i="19"/>
  <c r="R29" i="19"/>
  <c r="Q29" i="19"/>
  <c r="P29" i="19"/>
  <c r="E29" i="19"/>
  <c r="T28" i="19"/>
  <c r="S28" i="19"/>
  <c r="R28" i="19"/>
  <c r="Q28" i="19"/>
  <c r="P28" i="19"/>
  <c r="E28" i="19"/>
  <c r="U28" i="19" s="1"/>
  <c r="O26" i="19"/>
  <c r="N26" i="19"/>
  <c r="M26" i="19"/>
  <c r="L26" i="19"/>
  <c r="K26" i="19"/>
  <c r="J26" i="19"/>
  <c r="I26" i="19"/>
  <c r="H26" i="19"/>
  <c r="G26" i="19"/>
  <c r="F26" i="19"/>
  <c r="C26" i="19"/>
  <c r="B26" i="19"/>
  <c r="S25" i="19"/>
  <c r="R25" i="19"/>
  <c r="Q25" i="19"/>
  <c r="P25" i="19"/>
  <c r="E25" i="19"/>
  <c r="T25" i="19" s="1"/>
  <c r="U24" i="19"/>
  <c r="S24" i="19"/>
  <c r="R24" i="19"/>
  <c r="Q24" i="19"/>
  <c r="P24" i="19"/>
  <c r="E24" i="19"/>
  <c r="T24" i="19" s="1"/>
  <c r="T23" i="19"/>
  <c r="S23" i="19"/>
  <c r="R23" i="19"/>
  <c r="Q23" i="19"/>
  <c r="P23" i="19"/>
  <c r="E23" i="19"/>
  <c r="U23" i="19" s="1"/>
  <c r="S22" i="19"/>
  <c r="R22" i="19"/>
  <c r="Q22" i="19"/>
  <c r="P22" i="19"/>
  <c r="E22" i="19"/>
  <c r="T22" i="19" s="1"/>
  <c r="S21" i="19"/>
  <c r="R21" i="19"/>
  <c r="Q21" i="19"/>
  <c r="P21" i="19"/>
  <c r="E21" i="19"/>
  <c r="S20" i="19"/>
  <c r="R20" i="19"/>
  <c r="Q20" i="19"/>
  <c r="P20" i="19"/>
  <c r="E20" i="19"/>
  <c r="S19" i="19"/>
  <c r="R19" i="19"/>
  <c r="Q19" i="19"/>
  <c r="P19" i="19"/>
  <c r="E19" i="19"/>
  <c r="U19" i="19" s="1"/>
  <c r="S17" i="19"/>
  <c r="R17" i="19"/>
  <c r="O17" i="19"/>
  <c r="N17" i="19"/>
  <c r="M17" i="19"/>
  <c r="L17" i="19"/>
  <c r="K17" i="19"/>
  <c r="J17" i="19"/>
  <c r="I17" i="19"/>
  <c r="H17" i="19"/>
  <c r="G17" i="19"/>
  <c r="F17" i="19"/>
  <c r="C17" i="19"/>
  <c r="B17" i="19"/>
  <c r="E17" i="19" s="1"/>
  <c r="S16" i="19"/>
  <c r="R16" i="19"/>
  <c r="Q16" i="19"/>
  <c r="P16" i="19"/>
  <c r="E16" i="19"/>
  <c r="U16" i="19" s="1"/>
  <c r="S15" i="19"/>
  <c r="R15" i="19"/>
  <c r="Q15" i="19"/>
  <c r="P15" i="19"/>
  <c r="E15" i="19"/>
  <c r="T15" i="19" s="1"/>
  <c r="U14" i="19"/>
  <c r="T14" i="19"/>
  <c r="S14" i="19"/>
  <c r="R14" i="19"/>
  <c r="Q14" i="19"/>
  <c r="P14" i="19"/>
  <c r="E14" i="19"/>
  <c r="S13" i="19"/>
  <c r="R13" i="19"/>
  <c r="Q13" i="19"/>
  <c r="P13" i="19"/>
  <c r="E13" i="19"/>
  <c r="T12" i="19"/>
  <c r="S12" i="19"/>
  <c r="R12" i="19"/>
  <c r="Q12" i="19"/>
  <c r="P12" i="19"/>
  <c r="E12" i="19"/>
  <c r="U12" i="19" s="1"/>
  <c r="S11" i="19"/>
  <c r="R11" i="19"/>
  <c r="Q11" i="19"/>
  <c r="P11" i="19"/>
  <c r="E11" i="19"/>
  <c r="S10" i="19"/>
  <c r="R10" i="19"/>
  <c r="Q10" i="19"/>
  <c r="P10" i="19"/>
  <c r="E10" i="19"/>
  <c r="S9" i="19"/>
  <c r="R9" i="19"/>
  <c r="Q9" i="19"/>
  <c r="P9" i="19"/>
  <c r="E9" i="19"/>
  <c r="U9" i="19" s="1"/>
  <c r="U96" i="18"/>
  <c r="T96" i="18"/>
  <c r="S96" i="18"/>
  <c r="R96" i="18"/>
  <c r="Q96" i="18"/>
  <c r="P96" i="18"/>
  <c r="E96" i="18"/>
  <c r="T95" i="18"/>
  <c r="S95" i="18"/>
  <c r="R95" i="18"/>
  <c r="Q95" i="18"/>
  <c r="P95" i="18"/>
  <c r="E95" i="18"/>
  <c r="U95" i="18" s="1"/>
  <c r="S94" i="18"/>
  <c r="R94" i="18"/>
  <c r="Q94" i="18"/>
  <c r="P94" i="18"/>
  <c r="E94" i="18"/>
  <c r="S93" i="18"/>
  <c r="R93" i="18"/>
  <c r="Q93" i="18"/>
  <c r="P93" i="18"/>
  <c r="E93" i="18"/>
  <c r="S92" i="18"/>
  <c r="R92" i="18"/>
  <c r="Q92" i="18"/>
  <c r="P92" i="18"/>
  <c r="E92" i="18"/>
  <c r="S91" i="18"/>
  <c r="R91" i="18"/>
  <c r="Q91" i="18"/>
  <c r="P91" i="18"/>
  <c r="E91" i="18"/>
  <c r="T91" i="18" s="1"/>
  <c r="S90" i="18"/>
  <c r="R90" i="18"/>
  <c r="Q90" i="18"/>
  <c r="P90" i="18"/>
  <c r="E90" i="18"/>
  <c r="S89" i="18"/>
  <c r="R89" i="18"/>
  <c r="Q89" i="18"/>
  <c r="P89" i="18"/>
  <c r="E89" i="18"/>
  <c r="U88" i="18"/>
  <c r="T88" i="18"/>
  <c r="S88" i="18"/>
  <c r="R88" i="18"/>
  <c r="Q88" i="18"/>
  <c r="P88" i="18"/>
  <c r="E88" i="18"/>
  <c r="O75" i="18"/>
  <c r="N75" i="18"/>
  <c r="M75" i="18"/>
  <c r="L75" i="18"/>
  <c r="K75" i="18"/>
  <c r="J75" i="18"/>
  <c r="I75" i="18"/>
  <c r="S75" i="18" s="1"/>
  <c r="H75" i="18"/>
  <c r="R75" i="18" s="1"/>
  <c r="G75" i="18"/>
  <c r="F75" i="18"/>
  <c r="C75" i="18"/>
  <c r="B75" i="18"/>
  <c r="O74" i="18"/>
  <c r="N74" i="18"/>
  <c r="M74" i="18"/>
  <c r="L74" i="18"/>
  <c r="K74" i="18"/>
  <c r="J74" i="18"/>
  <c r="I74" i="18"/>
  <c r="S74" i="18" s="1"/>
  <c r="H74" i="18"/>
  <c r="R74" i="18" s="1"/>
  <c r="G74" i="18"/>
  <c r="F74" i="18"/>
  <c r="C74" i="18"/>
  <c r="B74" i="18"/>
  <c r="O73" i="18"/>
  <c r="N73" i="18"/>
  <c r="M73" i="18"/>
  <c r="L73" i="18"/>
  <c r="K73" i="18"/>
  <c r="J73" i="18"/>
  <c r="I73" i="18"/>
  <c r="S73" i="18" s="1"/>
  <c r="H73" i="18"/>
  <c r="G73" i="18"/>
  <c r="F73" i="18"/>
  <c r="C73" i="18"/>
  <c r="B73" i="18"/>
  <c r="E73" i="18" s="1"/>
  <c r="T72" i="18"/>
  <c r="S72" i="18"/>
  <c r="R72" i="18"/>
  <c r="Q72" i="18"/>
  <c r="P72" i="18"/>
  <c r="E72" i="18"/>
  <c r="U72" i="18" s="1"/>
  <c r="S71" i="18"/>
  <c r="R71" i="18"/>
  <c r="Q71" i="18"/>
  <c r="P71" i="18"/>
  <c r="E71" i="18"/>
  <c r="O69" i="18"/>
  <c r="N69" i="18"/>
  <c r="M69" i="18"/>
  <c r="L69" i="18"/>
  <c r="K69" i="18"/>
  <c r="J69" i="18"/>
  <c r="I69" i="18"/>
  <c r="S69" i="18" s="1"/>
  <c r="H69" i="18"/>
  <c r="R69" i="18" s="1"/>
  <c r="G69" i="18"/>
  <c r="F69" i="18"/>
  <c r="C69" i="18"/>
  <c r="B69" i="18"/>
  <c r="O68" i="18"/>
  <c r="N68" i="18"/>
  <c r="M68" i="18"/>
  <c r="L68" i="18"/>
  <c r="K68" i="18"/>
  <c r="J68" i="18"/>
  <c r="I68" i="18"/>
  <c r="S68" i="18" s="1"/>
  <c r="H68" i="18"/>
  <c r="G68" i="18"/>
  <c r="F68" i="18"/>
  <c r="C68" i="18"/>
  <c r="B68" i="18"/>
  <c r="E68" i="18" s="1"/>
  <c r="S67" i="18"/>
  <c r="R67" i="18"/>
  <c r="Q67" i="18"/>
  <c r="P67" i="18"/>
  <c r="E67" i="18"/>
  <c r="U66" i="18"/>
  <c r="T66" i="18"/>
  <c r="S66" i="18"/>
  <c r="R66" i="18"/>
  <c r="Q66" i="18"/>
  <c r="P66" i="18"/>
  <c r="E66" i="18"/>
  <c r="S65" i="18"/>
  <c r="R65" i="18"/>
  <c r="Q65" i="18"/>
  <c r="P65" i="18"/>
  <c r="E65" i="18"/>
  <c r="S64" i="18"/>
  <c r="R64" i="18"/>
  <c r="Q64" i="18"/>
  <c r="P64" i="18"/>
  <c r="E64" i="18"/>
  <c r="S63" i="18"/>
  <c r="R63" i="18"/>
  <c r="Q63" i="18"/>
  <c r="P63" i="18"/>
  <c r="E63" i="18"/>
  <c r="O61" i="18"/>
  <c r="N61" i="18"/>
  <c r="M61" i="18"/>
  <c r="L61" i="18"/>
  <c r="K61" i="18"/>
  <c r="J61" i="18"/>
  <c r="I61" i="18"/>
  <c r="S61" i="18" s="1"/>
  <c r="H61" i="18"/>
  <c r="C61" i="18"/>
  <c r="B61" i="18"/>
  <c r="S60" i="18"/>
  <c r="R60" i="18"/>
  <c r="Q60" i="18"/>
  <c r="P60" i="18"/>
  <c r="E60" i="18"/>
  <c r="U60" i="18" s="1"/>
  <c r="S59" i="18"/>
  <c r="R59" i="18"/>
  <c r="Q59" i="18"/>
  <c r="P59" i="18"/>
  <c r="E59" i="18"/>
  <c r="U58" i="18"/>
  <c r="T58" i="18"/>
  <c r="S58" i="18"/>
  <c r="R58" i="18"/>
  <c r="Q58" i="18"/>
  <c r="P58" i="18"/>
  <c r="E58" i="18"/>
  <c r="S57" i="18"/>
  <c r="R57" i="18"/>
  <c r="Q57" i="18"/>
  <c r="P57" i="18"/>
  <c r="E57" i="18"/>
  <c r="U57" i="18" s="1"/>
  <c r="O55" i="18"/>
  <c r="N55" i="18"/>
  <c r="M55" i="18"/>
  <c r="L55" i="18"/>
  <c r="K55" i="18"/>
  <c r="J55" i="18"/>
  <c r="I55" i="18"/>
  <c r="S55" i="18" s="1"/>
  <c r="H55" i="18"/>
  <c r="G55" i="18"/>
  <c r="F55" i="18"/>
  <c r="C55" i="18"/>
  <c r="B55" i="18"/>
  <c r="U54" i="18"/>
  <c r="T54" i="18"/>
  <c r="S54" i="18"/>
  <c r="R54" i="18"/>
  <c r="Q54" i="18"/>
  <c r="P54" i="18"/>
  <c r="E54" i="18"/>
  <c r="S53" i="18"/>
  <c r="R53" i="18"/>
  <c r="Q53" i="18"/>
  <c r="P53" i="18"/>
  <c r="E53" i="18"/>
  <c r="S52" i="18"/>
  <c r="R52" i="18"/>
  <c r="Q52" i="18"/>
  <c r="P52" i="18"/>
  <c r="E52" i="18"/>
  <c r="S51" i="18"/>
  <c r="R51" i="18"/>
  <c r="Q51" i="18"/>
  <c r="P51" i="18"/>
  <c r="E51" i="18"/>
  <c r="U51" i="18" s="1"/>
  <c r="U50" i="18"/>
  <c r="S50" i="18"/>
  <c r="R50" i="18"/>
  <c r="Q50" i="18"/>
  <c r="P50" i="18"/>
  <c r="E50" i="18"/>
  <c r="T50" i="18" s="1"/>
  <c r="S49" i="18"/>
  <c r="R49" i="18"/>
  <c r="Q49" i="18"/>
  <c r="P49" i="18"/>
  <c r="E49" i="18"/>
  <c r="S48" i="18"/>
  <c r="R48" i="18"/>
  <c r="Q48" i="18"/>
  <c r="P48" i="18"/>
  <c r="E48" i="18"/>
  <c r="U47" i="18"/>
  <c r="T47" i="18"/>
  <c r="S47" i="18"/>
  <c r="R47" i="18"/>
  <c r="Q47" i="18"/>
  <c r="P47" i="18"/>
  <c r="E47" i="18"/>
  <c r="S46" i="18"/>
  <c r="R46" i="18"/>
  <c r="Q46" i="18"/>
  <c r="P46" i="18"/>
  <c r="E46" i="18"/>
  <c r="S45" i="18"/>
  <c r="R45" i="18"/>
  <c r="Q45" i="18"/>
  <c r="P45" i="18"/>
  <c r="E45" i="18"/>
  <c r="S44" i="18"/>
  <c r="R44" i="18"/>
  <c r="Q44" i="18"/>
  <c r="P44" i="18"/>
  <c r="E44" i="18"/>
  <c r="O42" i="18"/>
  <c r="N42" i="18"/>
  <c r="M42" i="18"/>
  <c r="L42" i="18"/>
  <c r="K42" i="18"/>
  <c r="J42" i="18"/>
  <c r="I42" i="18"/>
  <c r="H42" i="18"/>
  <c r="R42" i="18" s="1"/>
  <c r="G42" i="18"/>
  <c r="F42" i="18"/>
  <c r="C42" i="18"/>
  <c r="B42" i="18"/>
  <c r="S41" i="18"/>
  <c r="R41" i="18"/>
  <c r="Q41" i="18"/>
  <c r="P41" i="18"/>
  <c r="E41" i="18"/>
  <c r="S40" i="18"/>
  <c r="R40" i="18"/>
  <c r="Q40" i="18"/>
  <c r="P40" i="18"/>
  <c r="E40" i="18"/>
  <c r="U39" i="18"/>
  <c r="S39" i="18"/>
  <c r="R39" i="18"/>
  <c r="Q39" i="18"/>
  <c r="P39" i="18"/>
  <c r="E39" i="18"/>
  <c r="T39" i="18" s="1"/>
  <c r="S38" i="18"/>
  <c r="R38" i="18"/>
  <c r="Q38" i="18"/>
  <c r="U38" i="18" s="1"/>
  <c r="P38" i="18"/>
  <c r="T38" i="18" s="1"/>
  <c r="E38" i="18"/>
  <c r="T37" i="18"/>
  <c r="S37" i="18"/>
  <c r="R37" i="18"/>
  <c r="Q37" i="18"/>
  <c r="P37" i="18"/>
  <c r="E37" i="18"/>
  <c r="O35" i="18"/>
  <c r="N35" i="18"/>
  <c r="M35" i="18"/>
  <c r="L35" i="18"/>
  <c r="K35" i="18"/>
  <c r="J35" i="18"/>
  <c r="I35" i="18"/>
  <c r="S35" i="18" s="1"/>
  <c r="H35" i="18"/>
  <c r="R35" i="18" s="1"/>
  <c r="G35" i="18"/>
  <c r="F35" i="18"/>
  <c r="C35" i="18"/>
  <c r="B35" i="18"/>
  <c r="E35" i="18" s="1"/>
  <c r="S34" i="18"/>
  <c r="R34" i="18"/>
  <c r="Q34" i="18"/>
  <c r="P34" i="18"/>
  <c r="E34" i="18"/>
  <c r="O32" i="18"/>
  <c r="N32" i="18"/>
  <c r="M32" i="18"/>
  <c r="L32" i="18"/>
  <c r="K32" i="18"/>
  <c r="J32" i="18"/>
  <c r="I32" i="18"/>
  <c r="S32" i="18" s="1"/>
  <c r="H32" i="18"/>
  <c r="R32" i="18" s="1"/>
  <c r="G32" i="18"/>
  <c r="F32" i="18"/>
  <c r="C32" i="18"/>
  <c r="B32" i="18"/>
  <c r="S31" i="18"/>
  <c r="R31" i="18"/>
  <c r="Q31" i="18"/>
  <c r="P31" i="18"/>
  <c r="E31" i="18"/>
  <c r="T30" i="18"/>
  <c r="S30" i="18"/>
  <c r="R30" i="18"/>
  <c r="Q30" i="18"/>
  <c r="P30" i="18"/>
  <c r="E30" i="18"/>
  <c r="U30" i="18" s="1"/>
  <c r="U29" i="18"/>
  <c r="T29" i="18"/>
  <c r="S29" i="18"/>
  <c r="R29" i="18"/>
  <c r="Q29" i="18"/>
  <c r="P29" i="18"/>
  <c r="E29" i="18"/>
  <c r="S28" i="18"/>
  <c r="R28" i="18"/>
  <c r="Q28" i="18"/>
  <c r="P28" i="18"/>
  <c r="E28" i="18"/>
  <c r="U28" i="18" s="1"/>
  <c r="O26" i="18"/>
  <c r="N26" i="18"/>
  <c r="M26" i="18"/>
  <c r="L26" i="18"/>
  <c r="K26" i="18"/>
  <c r="J26" i="18"/>
  <c r="I26" i="18"/>
  <c r="H26" i="18"/>
  <c r="R26" i="18" s="1"/>
  <c r="G26" i="18"/>
  <c r="F26" i="18"/>
  <c r="C26" i="18"/>
  <c r="B26" i="18"/>
  <c r="E26" i="18" s="1"/>
  <c r="S25" i="18"/>
  <c r="R25" i="18"/>
  <c r="Q25" i="18"/>
  <c r="P25" i="18"/>
  <c r="E25" i="18"/>
  <c r="S24" i="18"/>
  <c r="R24" i="18"/>
  <c r="Q24" i="18"/>
  <c r="P24" i="18"/>
  <c r="E24" i="18"/>
  <c r="S23" i="18"/>
  <c r="R23" i="18"/>
  <c r="Q23" i="18"/>
  <c r="P23" i="18"/>
  <c r="E23" i="18"/>
  <c r="S22" i="18"/>
  <c r="R22" i="18"/>
  <c r="Q22" i="18"/>
  <c r="P22" i="18"/>
  <c r="E22" i="18"/>
  <c r="S21" i="18"/>
  <c r="R21" i="18"/>
  <c r="Q21" i="18"/>
  <c r="P21" i="18"/>
  <c r="E21" i="18"/>
  <c r="S20" i="18"/>
  <c r="R20" i="18"/>
  <c r="Q20" i="18"/>
  <c r="P20" i="18"/>
  <c r="E20" i="18"/>
  <c r="S19" i="18"/>
  <c r="R19" i="18"/>
  <c r="Q19" i="18"/>
  <c r="P19" i="18"/>
  <c r="E19" i="18"/>
  <c r="O17" i="18"/>
  <c r="N17" i="18"/>
  <c r="M17" i="18"/>
  <c r="L17" i="18"/>
  <c r="K17" i="18"/>
  <c r="J17" i="18"/>
  <c r="I17" i="18"/>
  <c r="S17" i="18" s="1"/>
  <c r="H17" i="18"/>
  <c r="R17" i="18" s="1"/>
  <c r="G17" i="18"/>
  <c r="F17" i="18"/>
  <c r="C17" i="18"/>
  <c r="B17" i="18"/>
  <c r="E17" i="18" s="1"/>
  <c r="U16" i="18"/>
  <c r="S16" i="18"/>
  <c r="R16" i="18"/>
  <c r="Q16" i="18"/>
  <c r="P16" i="18"/>
  <c r="E16" i="18"/>
  <c r="T16" i="18" s="1"/>
  <c r="S15" i="18"/>
  <c r="R15" i="18"/>
  <c r="Q15" i="18"/>
  <c r="U15" i="18" s="1"/>
  <c r="P15" i="18"/>
  <c r="T15" i="18" s="1"/>
  <c r="E15" i="18"/>
  <c r="S14" i="18"/>
  <c r="R14" i="18"/>
  <c r="Q14" i="18"/>
  <c r="P14" i="18"/>
  <c r="T14" i="18" s="1"/>
  <c r="E14" i="18"/>
  <c r="S13" i="18"/>
  <c r="R13" i="18"/>
  <c r="Q13" i="18"/>
  <c r="P13" i="18"/>
  <c r="E13" i="18"/>
  <c r="S12" i="18"/>
  <c r="R12" i="18"/>
  <c r="Q12" i="18"/>
  <c r="P12" i="18"/>
  <c r="E12" i="18"/>
  <c r="S11" i="18"/>
  <c r="R11" i="18"/>
  <c r="Q11" i="18"/>
  <c r="P11" i="18"/>
  <c r="E11" i="18"/>
  <c r="T11" i="18" s="1"/>
  <c r="S10" i="18"/>
  <c r="R10" i="18"/>
  <c r="Q10" i="18"/>
  <c r="P10" i="18"/>
  <c r="E10" i="18"/>
  <c r="S9" i="18"/>
  <c r="R9" i="18"/>
  <c r="Q9" i="18"/>
  <c r="P9" i="18"/>
  <c r="E9" i="18"/>
  <c r="S96" i="17"/>
  <c r="R96" i="17"/>
  <c r="Q96" i="17"/>
  <c r="P96" i="17"/>
  <c r="E96" i="17"/>
  <c r="U96" i="17" s="1"/>
  <c r="U95" i="17"/>
  <c r="S95" i="17"/>
  <c r="R95" i="17"/>
  <c r="Q95" i="17"/>
  <c r="P95" i="17"/>
  <c r="E95" i="17"/>
  <c r="T95" i="17" s="1"/>
  <c r="T94" i="17"/>
  <c r="S94" i="17"/>
  <c r="R94" i="17"/>
  <c r="Q94" i="17"/>
  <c r="P94" i="17"/>
  <c r="E94" i="17"/>
  <c r="U94" i="17" s="1"/>
  <c r="S93" i="17"/>
  <c r="R93" i="17"/>
  <c r="Q93" i="17"/>
  <c r="P93" i="17"/>
  <c r="E93" i="17"/>
  <c r="S92" i="17"/>
  <c r="R92" i="17"/>
  <c r="Q92" i="17"/>
  <c r="P92" i="17"/>
  <c r="E92" i="17"/>
  <c r="S91" i="17"/>
  <c r="R91" i="17"/>
  <c r="Q91" i="17"/>
  <c r="P91" i="17"/>
  <c r="E91" i="17"/>
  <c r="T91" i="17" s="1"/>
  <c r="S90" i="17"/>
  <c r="R90" i="17"/>
  <c r="Q90" i="17"/>
  <c r="P90" i="17"/>
  <c r="E90" i="17"/>
  <c r="U90" i="17" s="1"/>
  <c r="S89" i="17"/>
  <c r="R89" i="17"/>
  <c r="Q89" i="17"/>
  <c r="P89" i="17"/>
  <c r="E89" i="17"/>
  <c r="S88" i="17"/>
  <c r="R88" i="17"/>
  <c r="Q88" i="17"/>
  <c r="P88" i="17"/>
  <c r="E88" i="17"/>
  <c r="O75" i="17"/>
  <c r="N75" i="17"/>
  <c r="M75" i="17"/>
  <c r="L75" i="17"/>
  <c r="K75" i="17"/>
  <c r="J75" i="17"/>
  <c r="I75" i="17"/>
  <c r="S75" i="17" s="1"/>
  <c r="H75" i="17"/>
  <c r="R75" i="17" s="1"/>
  <c r="G75" i="17"/>
  <c r="F75" i="17"/>
  <c r="C75" i="17"/>
  <c r="B75" i="17"/>
  <c r="O74" i="17"/>
  <c r="Q74" i="17" s="1"/>
  <c r="N74" i="17"/>
  <c r="M74" i="17"/>
  <c r="L74" i="17"/>
  <c r="K74" i="17"/>
  <c r="J74" i="17"/>
  <c r="I74" i="17"/>
  <c r="S74" i="17" s="1"/>
  <c r="H74" i="17"/>
  <c r="R74" i="17" s="1"/>
  <c r="G74" i="17"/>
  <c r="F74" i="17"/>
  <c r="C74" i="17"/>
  <c r="B74" i="17"/>
  <c r="Q73" i="17"/>
  <c r="O73" i="17"/>
  <c r="N73" i="17"/>
  <c r="M73" i="17"/>
  <c r="L73" i="17"/>
  <c r="K73" i="17"/>
  <c r="J73" i="17"/>
  <c r="I73" i="17"/>
  <c r="S73" i="17" s="1"/>
  <c r="H73" i="17"/>
  <c r="G73" i="17"/>
  <c r="F73" i="17"/>
  <c r="C73" i="17"/>
  <c r="B73" i="17"/>
  <c r="E73" i="17" s="1"/>
  <c r="S72" i="17"/>
  <c r="R72" i="17"/>
  <c r="Q72" i="17"/>
  <c r="P72" i="17"/>
  <c r="E72" i="17"/>
  <c r="S71" i="17"/>
  <c r="R71" i="17"/>
  <c r="Q71" i="17"/>
  <c r="P71" i="17"/>
  <c r="T71" i="17" s="1"/>
  <c r="E71" i="17"/>
  <c r="O69" i="17"/>
  <c r="N69" i="17"/>
  <c r="M69" i="17"/>
  <c r="L69" i="17"/>
  <c r="K69" i="17"/>
  <c r="J69" i="17"/>
  <c r="I69" i="17"/>
  <c r="H69" i="17"/>
  <c r="R69" i="17" s="1"/>
  <c r="G69" i="17"/>
  <c r="F69" i="17"/>
  <c r="C69" i="17"/>
  <c r="B69" i="17"/>
  <c r="R68" i="17"/>
  <c r="O68" i="17"/>
  <c r="N68" i="17"/>
  <c r="M68" i="17"/>
  <c r="L68" i="17"/>
  <c r="K68" i="17"/>
  <c r="J68" i="17"/>
  <c r="I68" i="17"/>
  <c r="S68" i="17" s="1"/>
  <c r="H68" i="17"/>
  <c r="G68" i="17"/>
  <c r="F68" i="17"/>
  <c r="C68" i="17"/>
  <c r="B68" i="17"/>
  <c r="U67" i="17"/>
  <c r="S67" i="17"/>
  <c r="R67" i="17"/>
  <c r="Q67" i="17"/>
  <c r="P67" i="17"/>
  <c r="E67" i="17"/>
  <c r="T67" i="17" s="1"/>
  <c r="S66" i="17"/>
  <c r="R66" i="17"/>
  <c r="Q66" i="17"/>
  <c r="P66" i="17"/>
  <c r="E66" i="17"/>
  <c r="U66" i="17" s="1"/>
  <c r="U65" i="17"/>
  <c r="T65" i="17"/>
  <c r="S65" i="17"/>
  <c r="R65" i="17"/>
  <c r="Q65" i="17"/>
  <c r="P65" i="17"/>
  <c r="E65" i="17"/>
  <c r="S64" i="17"/>
  <c r="R64" i="17"/>
  <c r="Q64" i="17"/>
  <c r="P64" i="17"/>
  <c r="E64" i="17"/>
  <c r="S63" i="17"/>
  <c r="R63" i="17"/>
  <c r="Q63" i="17"/>
  <c r="P63" i="17"/>
  <c r="E63" i="17"/>
  <c r="O61" i="17"/>
  <c r="N61" i="17"/>
  <c r="M61" i="17"/>
  <c r="L61" i="17"/>
  <c r="K61" i="17"/>
  <c r="J61" i="17"/>
  <c r="I61" i="17"/>
  <c r="S61" i="17" s="1"/>
  <c r="H61" i="17"/>
  <c r="R61" i="17" s="1"/>
  <c r="C61" i="17"/>
  <c r="B61" i="17"/>
  <c r="E61" i="17" s="1"/>
  <c r="S60" i="17"/>
  <c r="R60" i="17"/>
  <c r="Q60" i="17"/>
  <c r="P60" i="17"/>
  <c r="E60" i="17"/>
  <c r="S59" i="17"/>
  <c r="R59" i="17"/>
  <c r="Q59" i="17"/>
  <c r="P59" i="17"/>
  <c r="E59" i="17"/>
  <c r="T59" i="17" s="1"/>
  <c r="U58" i="17"/>
  <c r="S58" i="17"/>
  <c r="R58" i="17"/>
  <c r="Q58" i="17"/>
  <c r="P58" i="17"/>
  <c r="E58" i="17"/>
  <c r="T58" i="17" s="1"/>
  <c r="S57" i="17"/>
  <c r="R57" i="17"/>
  <c r="Q57" i="17"/>
  <c r="P57" i="17"/>
  <c r="E57" i="17"/>
  <c r="U57" i="17" s="1"/>
  <c r="O55" i="17"/>
  <c r="N55" i="17"/>
  <c r="M55" i="17"/>
  <c r="L55" i="17"/>
  <c r="K55" i="17"/>
  <c r="J55" i="17"/>
  <c r="I55" i="17"/>
  <c r="S55" i="17" s="1"/>
  <c r="H55" i="17"/>
  <c r="R55" i="17" s="1"/>
  <c r="G55" i="17"/>
  <c r="F55" i="17"/>
  <c r="C55" i="17"/>
  <c r="B55" i="17"/>
  <c r="S54" i="17"/>
  <c r="R54" i="17"/>
  <c r="Q54" i="17"/>
  <c r="P54" i="17"/>
  <c r="E54" i="17"/>
  <c r="U54" i="17" s="1"/>
  <c r="U53" i="17"/>
  <c r="T53" i="17"/>
  <c r="S53" i="17"/>
  <c r="R53" i="17"/>
  <c r="Q53" i="17"/>
  <c r="P53" i="17"/>
  <c r="E53" i="17"/>
  <c r="S52" i="17"/>
  <c r="R52" i="17"/>
  <c r="Q52" i="17"/>
  <c r="P52" i="17"/>
  <c r="E52" i="17"/>
  <c r="U52" i="17" s="1"/>
  <c r="S51" i="17"/>
  <c r="R51" i="17"/>
  <c r="Q51" i="17"/>
  <c r="P51" i="17"/>
  <c r="E51" i="17"/>
  <c r="U51" i="17" s="1"/>
  <c r="S50" i="17"/>
  <c r="R50" i="17"/>
  <c r="Q50" i="17"/>
  <c r="P50" i="17"/>
  <c r="E50" i="17"/>
  <c r="S49" i="17"/>
  <c r="R49" i="17"/>
  <c r="Q49" i="17"/>
  <c r="P49" i="17"/>
  <c r="E49" i="17"/>
  <c r="S48" i="17"/>
  <c r="R48" i="17"/>
  <c r="Q48" i="17"/>
  <c r="P48" i="17"/>
  <c r="E48" i="17"/>
  <c r="T48" i="17" s="1"/>
  <c r="S47" i="17"/>
  <c r="R47" i="17"/>
  <c r="Q47" i="17"/>
  <c r="P47" i="17"/>
  <c r="E47" i="17"/>
  <c r="U47" i="17" s="1"/>
  <c r="S46" i="17"/>
  <c r="R46" i="17"/>
  <c r="Q46" i="17"/>
  <c r="P46" i="17"/>
  <c r="E46" i="17"/>
  <c r="U46" i="17" s="1"/>
  <c r="S45" i="17"/>
  <c r="R45" i="17"/>
  <c r="Q45" i="17"/>
  <c r="P45" i="17"/>
  <c r="E45" i="17"/>
  <c r="S44" i="17"/>
  <c r="R44" i="17"/>
  <c r="Q44" i="17"/>
  <c r="P44" i="17"/>
  <c r="E44" i="17"/>
  <c r="U44" i="17" s="1"/>
  <c r="O42" i="17"/>
  <c r="N42" i="17"/>
  <c r="M42" i="17"/>
  <c r="L42" i="17"/>
  <c r="K42" i="17"/>
  <c r="J42" i="17"/>
  <c r="I42" i="17"/>
  <c r="S42" i="17" s="1"/>
  <c r="H42" i="17"/>
  <c r="R42" i="17" s="1"/>
  <c r="G42" i="17"/>
  <c r="F42" i="17"/>
  <c r="C42" i="17"/>
  <c r="B42" i="17"/>
  <c r="E42" i="17" s="1"/>
  <c r="U41" i="17"/>
  <c r="S41" i="17"/>
  <c r="R41" i="17"/>
  <c r="Q41" i="17"/>
  <c r="P41" i="17"/>
  <c r="E41" i="17"/>
  <c r="T41" i="17" s="1"/>
  <c r="T40" i="17"/>
  <c r="S40" i="17"/>
  <c r="R40" i="17"/>
  <c r="Q40" i="17"/>
  <c r="P40" i="17"/>
  <c r="E40" i="17"/>
  <c r="U40" i="17" s="1"/>
  <c r="S39" i="17"/>
  <c r="R39" i="17"/>
  <c r="Q39" i="17"/>
  <c r="P39" i="17"/>
  <c r="E39" i="17"/>
  <c r="S38" i="17"/>
  <c r="R38" i="17"/>
  <c r="Q38" i="17"/>
  <c r="P38" i="17"/>
  <c r="E38" i="17"/>
  <c r="S37" i="17"/>
  <c r="R37" i="17"/>
  <c r="Q37" i="17"/>
  <c r="P37" i="17"/>
  <c r="E37" i="17"/>
  <c r="U37" i="17" s="1"/>
  <c r="S35" i="17"/>
  <c r="R35" i="17"/>
  <c r="O35" i="17"/>
  <c r="N35" i="17"/>
  <c r="M35" i="17"/>
  <c r="L35" i="17"/>
  <c r="K35" i="17"/>
  <c r="J35" i="17"/>
  <c r="I35" i="17"/>
  <c r="H35" i="17"/>
  <c r="G35" i="17"/>
  <c r="F35" i="17"/>
  <c r="C35" i="17"/>
  <c r="B35" i="17"/>
  <c r="E35" i="17" s="1"/>
  <c r="S34" i="17"/>
  <c r="R34" i="17"/>
  <c r="Q34" i="17"/>
  <c r="U34" i="17" s="1"/>
  <c r="P34" i="17"/>
  <c r="E34" i="17"/>
  <c r="O32" i="17"/>
  <c r="N32" i="17"/>
  <c r="M32" i="17"/>
  <c r="L32" i="17"/>
  <c r="K32" i="17"/>
  <c r="J32" i="17"/>
  <c r="I32" i="17"/>
  <c r="S32" i="17" s="1"/>
  <c r="H32" i="17"/>
  <c r="R32" i="17" s="1"/>
  <c r="G32" i="17"/>
  <c r="F32" i="17"/>
  <c r="C32" i="17"/>
  <c r="B32" i="17"/>
  <c r="S31" i="17"/>
  <c r="R31" i="17"/>
  <c r="Q31" i="17"/>
  <c r="P31" i="17"/>
  <c r="E31" i="17"/>
  <c r="S30" i="17"/>
  <c r="R30" i="17"/>
  <c r="Q30" i="17"/>
  <c r="P30" i="17"/>
  <c r="E30" i="17"/>
  <c r="T30" i="17" s="1"/>
  <c r="T29" i="17"/>
  <c r="S29" i="17"/>
  <c r="R29" i="17"/>
  <c r="Q29" i="17"/>
  <c r="P29" i="17"/>
  <c r="E29" i="17"/>
  <c r="U29" i="17" s="1"/>
  <c r="S28" i="17"/>
  <c r="R28" i="17"/>
  <c r="Q28" i="17"/>
  <c r="P28" i="17"/>
  <c r="E28" i="17"/>
  <c r="U28" i="17" s="1"/>
  <c r="O26" i="17"/>
  <c r="N26" i="17"/>
  <c r="M26" i="17"/>
  <c r="L26" i="17"/>
  <c r="K26" i="17"/>
  <c r="J26" i="17"/>
  <c r="I26" i="17"/>
  <c r="S26" i="17" s="1"/>
  <c r="H26" i="17"/>
  <c r="G26" i="17"/>
  <c r="F26" i="17"/>
  <c r="C26" i="17"/>
  <c r="B26" i="17"/>
  <c r="E26" i="17" s="1"/>
  <c r="S25" i="17"/>
  <c r="R25" i="17"/>
  <c r="Q25" i="17"/>
  <c r="P25" i="17"/>
  <c r="E25" i="17"/>
  <c r="U24" i="17"/>
  <c r="S24" i="17"/>
  <c r="R24" i="17"/>
  <c r="Q24" i="17"/>
  <c r="P24" i="17"/>
  <c r="E24" i="17"/>
  <c r="T24" i="17" s="1"/>
  <c r="T23" i="17"/>
  <c r="S23" i="17"/>
  <c r="R23" i="17"/>
  <c r="Q23" i="17"/>
  <c r="P23" i="17"/>
  <c r="E23" i="17"/>
  <c r="U23" i="17" s="1"/>
  <c r="S22" i="17"/>
  <c r="R22" i="17"/>
  <c r="Q22" i="17"/>
  <c r="P22" i="17"/>
  <c r="E22" i="17"/>
  <c r="S21" i="17"/>
  <c r="R21" i="17"/>
  <c r="Q21" i="17"/>
  <c r="P21" i="17"/>
  <c r="E21" i="17"/>
  <c r="S20" i="17"/>
  <c r="R20" i="17"/>
  <c r="Q20" i="17"/>
  <c r="P20" i="17"/>
  <c r="E20" i="17"/>
  <c r="T20" i="17" s="1"/>
  <c r="T19" i="17"/>
  <c r="S19" i="17"/>
  <c r="R19" i="17"/>
  <c r="Q19" i="17"/>
  <c r="P19" i="17"/>
  <c r="E19" i="17"/>
  <c r="U19" i="17" s="1"/>
  <c r="O17" i="17"/>
  <c r="N17" i="17"/>
  <c r="M17" i="17"/>
  <c r="L17" i="17"/>
  <c r="K17" i="17"/>
  <c r="J17" i="17"/>
  <c r="I17" i="17"/>
  <c r="H17" i="17"/>
  <c r="R17" i="17" s="1"/>
  <c r="G17" i="17"/>
  <c r="F17" i="17"/>
  <c r="C17" i="17"/>
  <c r="B17" i="17"/>
  <c r="S16" i="17"/>
  <c r="R16" i="17"/>
  <c r="Q16" i="17"/>
  <c r="P16" i="17"/>
  <c r="E16" i="17"/>
  <c r="U16" i="17" s="1"/>
  <c r="S15" i="17"/>
  <c r="R15" i="17"/>
  <c r="Q15" i="17"/>
  <c r="P15" i="17"/>
  <c r="E15" i="17"/>
  <c r="U14" i="17"/>
  <c r="S14" i="17"/>
  <c r="R14" i="17"/>
  <c r="Q14" i="17"/>
  <c r="P14" i="17"/>
  <c r="E14" i="17"/>
  <c r="T14" i="17" s="1"/>
  <c r="U13" i="17"/>
  <c r="T13" i="17"/>
  <c r="S13" i="17"/>
  <c r="R13" i="17"/>
  <c r="Q13" i="17"/>
  <c r="P13" i="17"/>
  <c r="E13" i="17"/>
  <c r="S12" i="17"/>
  <c r="R12" i="17"/>
  <c r="Q12" i="17"/>
  <c r="P12" i="17"/>
  <c r="E12" i="17"/>
  <c r="S11" i="17"/>
  <c r="R11" i="17"/>
  <c r="Q11" i="17"/>
  <c r="P11" i="17"/>
  <c r="E11" i="17"/>
  <c r="S10" i="17"/>
  <c r="R10" i="17"/>
  <c r="Q10" i="17"/>
  <c r="P10" i="17"/>
  <c r="E10" i="17"/>
  <c r="U9" i="17"/>
  <c r="S9" i="17"/>
  <c r="R9" i="17"/>
  <c r="Q9" i="17"/>
  <c r="P9" i="17"/>
  <c r="E9" i="17"/>
  <c r="S96" i="16"/>
  <c r="R96" i="16"/>
  <c r="Q96" i="16"/>
  <c r="P96" i="16"/>
  <c r="E96" i="16"/>
  <c r="S95" i="16"/>
  <c r="R95" i="16"/>
  <c r="Q95" i="16"/>
  <c r="P95" i="16"/>
  <c r="E95" i="16"/>
  <c r="U94" i="16"/>
  <c r="T94" i="16"/>
  <c r="S94" i="16"/>
  <c r="R94" i="16"/>
  <c r="Q94" i="16"/>
  <c r="P94" i="16"/>
  <c r="E94" i="16"/>
  <c r="U93" i="16"/>
  <c r="T93" i="16"/>
  <c r="S93" i="16"/>
  <c r="R93" i="16"/>
  <c r="Q93" i="16"/>
  <c r="P93" i="16"/>
  <c r="E93" i="16"/>
  <c r="S92" i="16"/>
  <c r="R92" i="16"/>
  <c r="Q92" i="16"/>
  <c r="P92" i="16"/>
  <c r="E92" i="16"/>
  <c r="S91" i="16"/>
  <c r="R91" i="16"/>
  <c r="Q91" i="16"/>
  <c r="P91" i="16"/>
  <c r="E91" i="16"/>
  <c r="S90" i="16"/>
  <c r="R90" i="16"/>
  <c r="Q90" i="16"/>
  <c r="P90" i="16"/>
  <c r="E90" i="16"/>
  <c r="U89" i="16"/>
  <c r="S89" i="16"/>
  <c r="R89" i="16"/>
  <c r="Q89" i="16"/>
  <c r="P89" i="16"/>
  <c r="E89" i="16"/>
  <c r="T89" i="16" s="1"/>
  <c r="S88" i="16"/>
  <c r="R88" i="16"/>
  <c r="Q88" i="16"/>
  <c r="P88" i="16"/>
  <c r="E88" i="16"/>
  <c r="O75" i="16"/>
  <c r="N75" i="16"/>
  <c r="M75" i="16"/>
  <c r="L75" i="16"/>
  <c r="K75" i="16"/>
  <c r="J75" i="16"/>
  <c r="I75" i="16"/>
  <c r="S75" i="16" s="1"/>
  <c r="H75" i="16"/>
  <c r="G75" i="16"/>
  <c r="F75" i="16"/>
  <c r="C75" i="16"/>
  <c r="B75" i="16"/>
  <c r="S74" i="16"/>
  <c r="O74" i="16"/>
  <c r="N74" i="16"/>
  <c r="M74" i="16"/>
  <c r="L74" i="16"/>
  <c r="K74" i="16"/>
  <c r="J74" i="16"/>
  <c r="I74" i="16"/>
  <c r="H74" i="16"/>
  <c r="R74" i="16" s="1"/>
  <c r="G74" i="16"/>
  <c r="F74" i="16"/>
  <c r="C74" i="16"/>
  <c r="B74" i="16"/>
  <c r="E74" i="16" s="1"/>
  <c r="S73" i="16"/>
  <c r="R73" i="16"/>
  <c r="O73" i="16"/>
  <c r="N73" i="16"/>
  <c r="M73" i="16"/>
  <c r="L73" i="16"/>
  <c r="K73" i="16"/>
  <c r="J73" i="16"/>
  <c r="I73" i="16"/>
  <c r="H73" i="16"/>
  <c r="G73" i="16"/>
  <c r="F73" i="16"/>
  <c r="C73" i="16"/>
  <c r="E73" i="16" s="1"/>
  <c r="B73" i="16"/>
  <c r="S72" i="16"/>
  <c r="R72" i="16"/>
  <c r="Q72" i="16"/>
  <c r="P72" i="16"/>
  <c r="E72" i="16"/>
  <c r="U71" i="16"/>
  <c r="S71" i="16"/>
  <c r="R71" i="16"/>
  <c r="Q71" i="16"/>
  <c r="P71" i="16"/>
  <c r="E71" i="16"/>
  <c r="O69" i="16"/>
  <c r="N69" i="16"/>
  <c r="M69" i="16"/>
  <c r="L69" i="16"/>
  <c r="K69" i="16"/>
  <c r="J69" i="16"/>
  <c r="I69" i="16"/>
  <c r="S69" i="16" s="1"/>
  <c r="H69" i="16"/>
  <c r="G69" i="16"/>
  <c r="F69" i="16"/>
  <c r="C69" i="16"/>
  <c r="B69" i="16"/>
  <c r="O68" i="16"/>
  <c r="N68" i="16"/>
  <c r="M68" i="16"/>
  <c r="L68" i="16"/>
  <c r="K68" i="16"/>
  <c r="J68" i="16"/>
  <c r="I68" i="16"/>
  <c r="S68" i="16" s="1"/>
  <c r="H68" i="16"/>
  <c r="R68" i="16" s="1"/>
  <c r="G68" i="16"/>
  <c r="F68" i="16"/>
  <c r="C68" i="16"/>
  <c r="B68" i="16"/>
  <c r="E68" i="16" s="1"/>
  <c r="S67" i="16"/>
  <c r="R67" i="16"/>
  <c r="Q67" i="16"/>
  <c r="P67" i="16"/>
  <c r="E67" i="16"/>
  <c r="S66" i="16"/>
  <c r="R66" i="16"/>
  <c r="Q66" i="16"/>
  <c r="P66" i="16"/>
  <c r="E66" i="16"/>
  <c r="T66" i="16" s="1"/>
  <c r="S65" i="16"/>
  <c r="R65" i="16"/>
  <c r="Q65" i="16"/>
  <c r="P65" i="16"/>
  <c r="E65" i="16"/>
  <c r="S64" i="16"/>
  <c r="R64" i="16"/>
  <c r="Q64" i="16"/>
  <c r="P64" i="16"/>
  <c r="E64" i="16"/>
  <c r="U64" i="16" s="1"/>
  <c r="U63" i="16"/>
  <c r="S63" i="16"/>
  <c r="R63" i="16"/>
  <c r="Q63" i="16"/>
  <c r="P63" i="16"/>
  <c r="E63" i="16"/>
  <c r="T63" i="16" s="1"/>
  <c r="O61" i="16"/>
  <c r="N61" i="16"/>
  <c r="M61" i="16"/>
  <c r="L61" i="16"/>
  <c r="K61" i="16"/>
  <c r="J61" i="16"/>
  <c r="I61" i="16"/>
  <c r="S61" i="16" s="1"/>
  <c r="H61" i="16"/>
  <c r="R61" i="16" s="1"/>
  <c r="C61" i="16"/>
  <c r="B61" i="16"/>
  <c r="S60" i="16"/>
  <c r="R60" i="16"/>
  <c r="Q60" i="16"/>
  <c r="P60" i="16"/>
  <c r="E60" i="16"/>
  <c r="S59" i="16"/>
  <c r="R59" i="16"/>
  <c r="Q59" i="16"/>
  <c r="P59" i="16"/>
  <c r="E59" i="16"/>
  <c r="S58" i="16"/>
  <c r="R58" i="16"/>
  <c r="Q58" i="16"/>
  <c r="P58" i="16"/>
  <c r="E58" i="16"/>
  <c r="T58" i="16" s="1"/>
  <c r="S57" i="16"/>
  <c r="R57" i="16"/>
  <c r="Q57" i="16"/>
  <c r="P57" i="16"/>
  <c r="E57" i="16"/>
  <c r="U57" i="16" s="1"/>
  <c r="O55" i="16"/>
  <c r="N55" i="16"/>
  <c r="M55" i="16"/>
  <c r="L55" i="16"/>
  <c r="K55" i="16"/>
  <c r="J55" i="16"/>
  <c r="I55" i="16"/>
  <c r="S55" i="16" s="1"/>
  <c r="H55" i="16"/>
  <c r="R55" i="16" s="1"/>
  <c r="G55" i="16"/>
  <c r="F55" i="16"/>
  <c r="C55" i="16"/>
  <c r="B55" i="16"/>
  <c r="E55" i="16" s="1"/>
  <c r="U54" i="16"/>
  <c r="S54" i="16"/>
  <c r="R54" i="16"/>
  <c r="Q54" i="16"/>
  <c r="P54" i="16"/>
  <c r="E54" i="16"/>
  <c r="T54" i="16" s="1"/>
  <c r="S53" i="16"/>
  <c r="R53" i="16"/>
  <c r="Q53" i="16"/>
  <c r="P53" i="16"/>
  <c r="E53" i="16"/>
  <c r="S52" i="16"/>
  <c r="R52" i="16"/>
  <c r="Q52" i="16"/>
  <c r="P52" i="16"/>
  <c r="E52" i="16"/>
  <c r="S51" i="16"/>
  <c r="R51" i="16"/>
  <c r="Q51" i="16"/>
  <c r="P51" i="16"/>
  <c r="E51" i="16"/>
  <c r="S50" i="16"/>
  <c r="R50" i="16"/>
  <c r="Q50" i="16"/>
  <c r="P50" i="16"/>
  <c r="E50" i="16"/>
  <c r="S49" i="16"/>
  <c r="R49" i="16"/>
  <c r="Q49" i="16"/>
  <c r="P49" i="16"/>
  <c r="E49" i="16"/>
  <c r="S48" i="16"/>
  <c r="R48" i="16"/>
  <c r="Q48" i="16"/>
  <c r="P48" i="16"/>
  <c r="E48" i="16"/>
  <c r="S47" i="16"/>
  <c r="R47" i="16"/>
  <c r="Q47" i="16"/>
  <c r="P47" i="16"/>
  <c r="E47" i="16"/>
  <c r="T47" i="16" s="1"/>
  <c r="U46" i="16"/>
  <c r="T46" i="16"/>
  <c r="S46" i="16"/>
  <c r="R46" i="16"/>
  <c r="Q46" i="16"/>
  <c r="P46" i="16"/>
  <c r="E46" i="16"/>
  <c r="S45" i="16"/>
  <c r="R45" i="16"/>
  <c r="Q45" i="16"/>
  <c r="P45" i="16"/>
  <c r="E45" i="16"/>
  <c r="U45" i="16" s="1"/>
  <c r="U44" i="16"/>
  <c r="S44" i="16"/>
  <c r="R44" i="16"/>
  <c r="Q44" i="16"/>
  <c r="P44" i="16"/>
  <c r="E44" i="16"/>
  <c r="T44" i="16" s="1"/>
  <c r="O42" i="16"/>
  <c r="N42" i="16"/>
  <c r="M42" i="16"/>
  <c r="L42" i="16"/>
  <c r="K42" i="16"/>
  <c r="J42" i="16"/>
  <c r="I42" i="16"/>
  <c r="S42" i="16" s="1"/>
  <c r="H42" i="16"/>
  <c r="R42" i="16" s="1"/>
  <c r="G42" i="16"/>
  <c r="F42" i="16"/>
  <c r="C42" i="16"/>
  <c r="B42" i="16"/>
  <c r="S41" i="16"/>
  <c r="R41" i="16"/>
  <c r="Q41" i="16"/>
  <c r="P41" i="16"/>
  <c r="E41" i="16"/>
  <c r="U41" i="16" s="1"/>
  <c r="S40" i="16"/>
  <c r="R40" i="16"/>
  <c r="Q40" i="16"/>
  <c r="P40" i="16"/>
  <c r="E40" i="16"/>
  <c r="T40" i="16" s="1"/>
  <c r="U39" i="16"/>
  <c r="S39" i="16"/>
  <c r="R39" i="16"/>
  <c r="Q39" i="16"/>
  <c r="P39" i="16"/>
  <c r="E39" i="16"/>
  <c r="T39" i="16" s="1"/>
  <c r="S38" i="16"/>
  <c r="R38" i="16"/>
  <c r="Q38" i="16"/>
  <c r="P38" i="16"/>
  <c r="E38" i="16"/>
  <c r="S37" i="16"/>
  <c r="R37" i="16"/>
  <c r="Q37" i="16"/>
  <c r="P37" i="16"/>
  <c r="E37" i="16"/>
  <c r="S35" i="16"/>
  <c r="O35" i="16"/>
  <c r="N35" i="16"/>
  <c r="M35" i="16"/>
  <c r="L35" i="16"/>
  <c r="K35" i="16"/>
  <c r="J35" i="16"/>
  <c r="I35" i="16"/>
  <c r="H35" i="16"/>
  <c r="R35" i="16" s="1"/>
  <c r="G35" i="16"/>
  <c r="F35" i="16"/>
  <c r="C35" i="16"/>
  <c r="B35" i="16"/>
  <c r="S34" i="16"/>
  <c r="R34" i="16"/>
  <c r="Q34" i="16"/>
  <c r="P34" i="16"/>
  <c r="E34" i="16"/>
  <c r="O32" i="16"/>
  <c r="N32" i="16"/>
  <c r="M32" i="16"/>
  <c r="L32" i="16"/>
  <c r="K32" i="16"/>
  <c r="J32" i="16"/>
  <c r="I32" i="16"/>
  <c r="S32" i="16" s="1"/>
  <c r="H32" i="16"/>
  <c r="R32" i="16" s="1"/>
  <c r="G32" i="16"/>
  <c r="F32" i="16"/>
  <c r="C32" i="16"/>
  <c r="B32" i="16"/>
  <c r="E32" i="16" s="1"/>
  <c r="S31" i="16"/>
  <c r="R31" i="16"/>
  <c r="Q31" i="16"/>
  <c r="P31" i="16"/>
  <c r="E31" i="16"/>
  <c r="S30" i="16"/>
  <c r="R30" i="16"/>
  <c r="Q30" i="16"/>
  <c r="P30" i="16"/>
  <c r="E30" i="16"/>
  <c r="T30" i="16" s="1"/>
  <c r="S29" i="16"/>
  <c r="R29" i="16"/>
  <c r="Q29" i="16"/>
  <c r="P29" i="16"/>
  <c r="E29" i="16"/>
  <c r="S28" i="16"/>
  <c r="R28" i="16"/>
  <c r="Q28" i="16"/>
  <c r="P28" i="16"/>
  <c r="E28" i="16"/>
  <c r="O26" i="16"/>
  <c r="N26" i="16"/>
  <c r="M26" i="16"/>
  <c r="L26" i="16"/>
  <c r="K26" i="16"/>
  <c r="J26" i="16"/>
  <c r="I26" i="16"/>
  <c r="S26" i="16" s="1"/>
  <c r="H26" i="16"/>
  <c r="R26" i="16" s="1"/>
  <c r="G26" i="16"/>
  <c r="F26" i="16"/>
  <c r="C26" i="16"/>
  <c r="B26" i="16"/>
  <c r="S25" i="16"/>
  <c r="R25" i="16"/>
  <c r="Q25" i="16"/>
  <c r="P25" i="16"/>
  <c r="E25" i="16"/>
  <c r="S24" i="16"/>
  <c r="R24" i="16"/>
  <c r="Q24" i="16"/>
  <c r="P24" i="16"/>
  <c r="E24" i="16"/>
  <c r="T24" i="16" s="1"/>
  <c r="S23" i="16"/>
  <c r="R23" i="16"/>
  <c r="Q23" i="16"/>
  <c r="U23" i="16" s="1"/>
  <c r="P23" i="16"/>
  <c r="E23" i="16"/>
  <c r="T23" i="16" s="1"/>
  <c r="U22" i="16"/>
  <c r="T22" i="16"/>
  <c r="S22" i="16"/>
  <c r="R22" i="16"/>
  <c r="Q22" i="16"/>
  <c r="P22" i="16"/>
  <c r="E22" i="16"/>
  <c r="S21" i="16"/>
  <c r="R21" i="16"/>
  <c r="Q21" i="16"/>
  <c r="P21" i="16"/>
  <c r="E21" i="16"/>
  <c r="U21" i="16" s="1"/>
  <c r="S20" i="16"/>
  <c r="R20" i="16"/>
  <c r="Q20" i="16"/>
  <c r="P20" i="16"/>
  <c r="E20" i="16"/>
  <c r="U19" i="16"/>
  <c r="S19" i="16"/>
  <c r="R19" i="16"/>
  <c r="Q19" i="16"/>
  <c r="P19" i="16"/>
  <c r="E19" i="16"/>
  <c r="T19" i="16" s="1"/>
  <c r="S17" i="16"/>
  <c r="R17" i="16"/>
  <c r="O17" i="16"/>
  <c r="N17" i="16"/>
  <c r="M17" i="16"/>
  <c r="L17" i="16"/>
  <c r="K17" i="16"/>
  <c r="J17" i="16"/>
  <c r="I17" i="16"/>
  <c r="H17" i="16"/>
  <c r="G17" i="16"/>
  <c r="F17" i="16"/>
  <c r="C17" i="16"/>
  <c r="B17" i="16"/>
  <c r="E17" i="16" s="1"/>
  <c r="S16" i="16"/>
  <c r="R16" i="16"/>
  <c r="Q16" i="16"/>
  <c r="P16" i="16"/>
  <c r="E16" i="16"/>
  <c r="T16" i="16" s="1"/>
  <c r="U15" i="16"/>
  <c r="T15" i="16"/>
  <c r="S15" i="16"/>
  <c r="R15" i="16"/>
  <c r="Q15" i="16"/>
  <c r="P15" i="16"/>
  <c r="E15" i="16"/>
  <c r="S14" i="16"/>
  <c r="R14" i="16"/>
  <c r="Q14" i="16"/>
  <c r="P14" i="16"/>
  <c r="E14" i="16"/>
  <c r="S13" i="16"/>
  <c r="R13" i="16"/>
  <c r="Q13" i="16"/>
  <c r="P13" i="16"/>
  <c r="E13" i="16"/>
  <c r="U12" i="16"/>
  <c r="S12" i="16"/>
  <c r="R12" i="16"/>
  <c r="Q12" i="16"/>
  <c r="P12" i="16"/>
  <c r="E12" i="16"/>
  <c r="T12" i="16" s="1"/>
  <c r="U11" i="16"/>
  <c r="T11" i="16"/>
  <c r="S11" i="16"/>
  <c r="R11" i="16"/>
  <c r="Q11" i="16"/>
  <c r="P11" i="16"/>
  <c r="E11" i="16"/>
  <c r="S10" i="16"/>
  <c r="R10" i="16"/>
  <c r="Q10" i="16"/>
  <c r="P10" i="16"/>
  <c r="E10" i="16"/>
  <c r="U10" i="16" s="1"/>
  <c r="S9" i="16"/>
  <c r="R9" i="16"/>
  <c r="Q9" i="16"/>
  <c r="P9" i="16"/>
  <c r="E9" i="16"/>
  <c r="S96" i="15"/>
  <c r="R96" i="15"/>
  <c r="Q96" i="15"/>
  <c r="P96" i="15"/>
  <c r="E96" i="15"/>
  <c r="T96" i="15" s="1"/>
  <c r="U95" i="15"/>
  <c r="T95" i="15"/>
  <c r="S95" i="15"/>
  <c r="R95" i="15"/>
  <c r="Q95" i="15"/>
  <c r="P95" i="15"/>
  <c r="E95" i="15"/>
  <c r="S94" i="15"/>
  <c r="R94" i="15"/>
  <c r="Q94" i="15"/>
  <c r="P94" i="15"/>
  <c r="E94" i="15"/>
  <c r="U94" i="15" s="1"/>
  <c r="U93" i="15"/>
  <c r="S93" i="15"/>
  <c r="R93" i="15"/>
  <c r="Q93" i="15"/>
  <c r="P93" i="15"/>
  <c r="E93" i="15"/>
  <c r="T93" i="15" s="1"/>
  <c r="U92" i="15"/>
  <c r="T92" i="15"/>
  <c r="S92" i="15"/>
  <c r="R92" i="15"/>
  <c r="Q92" i="15"/>
  <c r="P92" i="15"/>
  <c r="E92" i="15"/>
  <c r="U91" i="15"/>
  <c r="S91" i="15"/>
  <c r="R91" i="15"/>
  <c r="Q91" i="15"/>
  <c r="P91" i="15"/>
  <c r="E91" i="15"/>
  <c r="T91" i="15" s="1"/>
  <c r="S90" i="15"/>
  <c r="R90" i="15"/>
  <c r="Q90" i="15"/>
  <c r="P90" i="15"/>
  <c r="E90" i="15"/>
  <c r="S89" i="15"/>
  <c r="R89" i="15"/>
  <c r="Q89" i="15"/>
  <c r="P89" i="15"/>
  <c r="E89" i="15"/>
  <c r="S88" i="15"/>
  <c r="R88" i="15"/>
  <c r="Q88" i="15"/>
  <c r="P88" i="15"/>
  <c r="E88" i="15"/>
  <c r="U88" i="15" s="1"/>
  <c r="O75" i="15"/>
  <c r="N75" i="15"/>
  <c r="M75" i="15"/>
  <c r="L75" i="15"/>
  <c r="K75" i="15"/>
  <c r="J75" i="15"/>
  <c r="I75" i="15"/>
  <c r="S75" i="15" s="1"/>
  <c r="H75" i="15"/>
  <c r="R75" i="15" s="1"/>
  <c r="G75" i="15"/>
  <c r="F75" i="15"/>
  <c r="C75" i="15"/>
  <c r="B75" i="15"/>
  <c r="S74" i="15"/>
  <c r="O74" i="15"/>
  <c r="N74" i="15"/>
  <c r="M74" i="15"/>
  <c r="L74" i="15"/>
  <c r="K74" i="15"/>
  <c r="J74" i="15"/>
  <c r="I74" i="15"/>
  <c r="H74" i="15"/>
  <c r="R74" i="15" s="1"/>
  <c r="G74" i="15"/>
  <c r="F74" i="15"/>
  <c r="C74" i="15"/>
  <c r="B74" i="15"/>
  <c r="O73" i="15"/>
  <c r="N73" i="15"/>
  <c r="M73" i="15"/>
  <c r="L73" i="15"/>
  <c r="K73" i="15"/>
  <c r="J73" i="15"/>
  <c r="I73" i="15"/>
  <c r="S73" i="15" s="1"/>
  <c r="H73" i="15"/>
  <c r="R73" i="15" s="1"/>
  <c r="G73" i="15"/>
  <c r="F73" i="15"/>
  <c r="C73" i="15"/>
  <c r="B73" i="15"/>
  <c r="S72" i="15"/>
  <c r="R72" i="15"/>
  <c r="Q72" i="15"/>
  <c r="P72" i="15"/>
  <c r="E72" i="15"/>
  <c r="S71" i="15"/>
  <c r="R71" i="15"/>
  <c r="Q71" i="15"/>
  <c r="P71" i="15"/>
  <c r="E71" i="15"/>
  <c r="O69" i="15"/>
  <c r="N69" i="15"/>
  <c r="M69" i="15"/>
  <c r="L69" i="15"/>
  <c r="K69" i="15"/>
  <c r="J69" i="15"/>
  <c r="I69" i="15"/>
  <c r="S69" i="15" s="1"/>
  <c r="H69" i="15"/>
  <c r="R69" i="15" s="1"/>
  <c r="G69" i="15"/>
  <c r="F69" i="15"/>
  <c r="C69" i="15"/>
  <c r="B69" i="15"/>
  <c r="O68" i="15"/>
  <c r="N68" i="15"/>
  <c r="M68" i="15"/>
  <c r="L68" i="15"/>
  <c r="K68" i="15"/>
  <c r="J68" i="15"/>
  <c r="I68" i="15"/>
  <c r="S68" i="15" s="1"/>
  <c r="H68" i="15"/>
  <c r="R68" i="15" s="1"/>
  <c r="G68" i="15"/>
  <c r="F68" i="15"/>
  <c r="C68" i="15"/>
  <c r="B68" i="15"/>
  <c r="S67" i="15"/>
  <c r="R67" i="15"/>
  <c r="Q67" i="15"/>
  <c r="P67" i="15"/>
  <c r="E67" i="15"/>
  <c r="U67" i="15" s="1"/>
  <c r="S66" i="15"/>
  <c r="R66" i="15"/>
  <c r="Q66" i="15"/>
  <c r="P66" i="15"/>
  <c r="E66" i="15"/>
  <c r="S65" i="15"/>
  <c r="R65" i="15"/>
  <c r="Q65" i="15"/>
  <c r="P65" i="15"/>
  <c r="E65" i="15"/>
  <c r="T65" i="15" s="1"/>
  <c r="S64" i="15"/>
  <c r="R64" i="15"/>
  <c r="Q64" i="15"/>
  <c r="P64" i="15"/>
  <c r="E64" i="15"/>
  <c r="S63" i="15"/>
  <c r="R63" i="15"/>
  <c r="Q63" i="15"/>
  <c r="P63" i="15"/>
  <c r="E63" i="15"/>
  <c r="O61" i="15"/>
  <c r="N61" i="15"/>
  <c r="M61" i="15"/>
  <c r="L61" i="15"/>
  <c r="K61" i="15"/>
  <c r="J61" i="15"/>
  <c r="I61" i="15"/>
  <c r="S61" i="15" s="1"/>
  <c r="H61" i="15"/>
  <c r="R61" i="15" s="1"/>
  <c r="C61" i="15"/>
  <c r="B61" i="15"/>
  <c r="T60" i="15"/>
  <c r="S60" i="15"/>
  <c r="R60" i="15"/>
  <c r="Q60" i="15"/>
  <c r="P60" i="15"/>
  <c r="E60" i="15"/>
  <c r="U60" i="15" s="1"/>
  <c r="S59" i="15"/>
  <c r="R59" i="15"/>
  <c r="Q59" i="15"/>
  <c r="P59" i="15"/>
  <c r="E59" i="15"/>
  <c r="S58" i="15"/>
  <c r="R58" i="15"/>
  <c r="Q58" i="15"/>
  <c r="P58" i="15"/>
  <c r="E58" i="15"/>
  <c r="U58" i="15" s="1"/>
  <c r="S57" i="15"/>
  <c r="R57" i="15"/>
  <c r="Q57" i="15"/>
  <c r="P57" i="15"/>
  <c r="E57" i="15"/>
  <c r="O55" i="15"/>
  <c r="N55" i="15"/>
  <c r="M55" i="15"/>
  <c r="L55" i="15"/>
  <c r="K55" i="15"/>
  <c r="J55" i="15"/>
  <c r="I55" i="15"/>
  <c r="S55" i="15" s="1"/>
  <c r="H55" i="15"/>
  <c r="R55" i="15" s="1"/>
  <c r="G55" i="15"/>
  <c r="F55" i="15"/>
  <c r="C55" i="15"/>
  <c r="B55" i="15"/>
  <c r="S54" i="15"/>
  <c r="R54" i="15"/>
  <c r="Q54" i="15"/>
  <c r="P54" i="15"/>
  <c r="E54" i="15"/>
  <c r="S53" i="15"/>
  <c r="R53" i="15"/>
  <c r="Q53" i="15"/>
  <c r="P53" i="15"/>
  <c r="E53" i="15"/>
  <c r="S52" i="15"/>
  <c r="R52" i="15"/>
  <c r="Q52" i="15"/>
  <c r="P52" i="15"/>
  <c r="E52" i="15"/>
  <c r="S51" i="15"/>
  <c r="R51" i="15"/>
  <c r="Q51" i="15"/>
  <c r="P51" i="15"/>
  <c r="E51" i="15"/>
  <c r="T51" i="15" s="1"/>
  <c r="S50" i="15"/>
  <c r="R50" i="15"/>
  <c r="Q50" i="15"/>
  <c r="P50" i="15"/>
  <c r="E50" i="15"/>
  <c r="U50" i="15" s="1"/>
  <c r="T49" i="15"/>
  <c r="S49" i="15"/>
  <c r="R49" i="15"/>
  <c r="Q49" i="15"/>
  <c r="P49" i="15"/>
  <c r="E49" i="15"/>
  <c r="U49" i="15" s="1"/>
  <c r="U48" i="15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S46" i="15"/>
  <c r="R46" i="15"/>
  <c r="Q46" i="15"/>
  <c r="P46" i="15"/>
  <c r="E46" i="15"/>
  <c r="U45" i="15"/>
  <c r="S45" i="15"/>
  <c r="R45" i="15"/>
  <c r="Q45" i="15"/>
  <c r="P45" i="15"/>
  <c r="E45" i="15"/>
  <c r="T44" i="15"/>
  <c r="S44" i="15"/>
  <c r="R44" i="15"/>
  <c r="Q44" i="15"/>
  <c r="P44" i="15"/>
  <c r="E44" i="15"/>
  <c r="U44" i="15" s="1"/>
  <c r="O42" i="15"/>
  <c r="N42" i="15"/>
  <c r="M42" i="15"/>
  <c r="L42" i="15"/>
  <c r="K42" i="15"/>
  <c r="J42" i="15"/>
  <c r="I42" i="15"/>
  <c r="S42" i="15" s="1"/>
  <c r="H42" i="15"/>
  <c r="R42" i="15" s="1"/>
  <c r="G42" i="15"/>
  <c r="F42" i="15"/>
  <c r="C42" i="15"/>
  <c r="B42" i="15"/>
  <c r="E42" i="15" s="1"/>
  <c r="S41" i="15"/>
  <c r="R41" i="15"/>
  <c r="Q41" i="15"/>
  <c r="P41" i="15"/>
  <c r="E41" i="15"/>
  <c r="U41" i="15" s="1"/>
  <c r="T40" i="15"/>
  <c r="S40" i="15"/>
  <c r="R40" i="15"/>
  <c r="Q40" i="15"/>
  <c r="P40" i="15"/>
  <c r="E40" i="15"/>
  <c r="U40" i="15" s="1"/>
  <c r="S39" i="15"/>
  <c r="R39" i="15"/>
  <c r="Q39" i="15"/>
  <c r="P39" i="15"/>
  <c r="E39" i="15"/>
  <c r="U38" i="15"/>
  <c r="T38" i="15"/>
  <c r="S38" i="15"/>
  <c r="R38" i="15"/>
  <c r="Q38" i="15"/>
  <c r="P38" i="15"/>
  <c r="E38" i="15"/>
  <c r="S37" i="15"/>
  <c r="R37" i="15"/>
  <c r="Q37" i="15"/>
  <c r="P37" i="15"/>
  <c r="E37" i="15"/>
  <c r="U37" i="15" s="1"/>
  <c r="O35" i="15"/>
  <c r="N35" i="15"/>
  <c r="M35" i="15"/>
  <c r="L35" i="15"/>
  <c r="K35" i="15"/>
  <c r="J35" i="15"/>
  <c r="I35" i="15"/>
  <c r="H35" i="15"/>
  <c r="G35" i="15"/>
  <c r="F35" i="15"/>
  <c r="C35" i="15"/>
  <c r="B35" i="15"/>
  <c r="E35" i="15" s="1"/>
  <c r="T34" i="15"/>
  <c r="S34" i="15"/>
  <c r="R34" i="15"/>
  <c r="Q34" i="15"/>
  <c r="P34" i="15"/>
  <c r="E34" i="15"/>
  <c r="O32" i="15"/>
  <c r="N32" i="15"/>
  <c r="M32" i="15"/>
  <c r="L32" i="15"/>
  <c r="K32" i="15"/>
  <c r="J32" i="15"/>
  <c r="I32" i="15"/>
  <c r="S32" i="15" s="1"/>
  <c r="H32" i="15"/>
  <c r="R32" i="15" s="1"/>
  <c r="G32" i="15"/>
  <c r="F32" i="15"/>
  <c r="C32" i="15"/>
  <c r="B32" i="15"/>
  <c r="E32" i="15" s="1"/>
  <c r="T31" i="15"/>
  <c r="S31" i="15"/>
  <c r="R31" i="15"/>
  <c r="Q31" i="15"/>
  <c r="U31" i="15" s="1"/>
  <c r="P31" i="15"/>
  <c r="E31" i="15"/>
  <c r="S30" i="15"/>
  <c r="R30" i="15"/>
  <c r="Q30" i="15"/>
  <c r="P30" i="15"/>
  <c r="E30" i="15"/>
  <c r="U30" i="15" s="1"/>
  <c r="S29" i="15"/>
  <c r="R29" i="15"/>
  <c r="Q29" i="15"/>
  <c r="P29" i="15"/>
  <c r="E29" i="15"/>
  <c r="S28" i="15"/>
  <c r="R28" i="15"/>
  <c r="Q28" i="15"/>
  <c r="P28" i="15"/>
  <c r="E28" i="15"/>
  <c r="O26" i="15"/>
  <c r="N26" i="15"/>
  <c r="M26" i="15"/>
  <c r="L26" i="15"/>
  <c r="K26" i="15"/>
  <c r="J26" i="15"/>
  <c r="I26" i="15"/>
  <c r="S26" i="15" s="1"/>
  <c r="H26" i="15"/>
  <c r="G26" i="15"/>
  <c r="F26" i="15"/>
  <c r="C26" i="15"/>
  <c r="B26" i="15"/>
  <c r="S25" i="15"/>
  <c r="R25" i="15"/>
  <c r="Q25" i="15"/>
  <c r="P25" i="15"/>
  <c r="E25" i="15"/>
  <c r="T25" i="15" s="1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1" i="15"/>
  <c r="S21" i="15"/>
  <c r="R21" i="15"/>
  <c r="Q21" i="15"/>
  <c r="P21" i="15"/>
  <c r="E21" i="15"/>
  <c r="T21" i="15" s="1"/>
  <c r="S20" i="15"/>
  <c r="R20" i="15"/>
  <c r="Q20" i="15"/>
  <c r="P20" i="15"/>
  <c r="E20" i="15"/>
  <c r="U20" i="15" s="1"/>
  <c r="S19" i="15"/>
  <c r="R19" i="15"/>
  <c r="Q19" i="15"/>
  <c r="P19" i="15"/>
  <c r="E19" i="15"/>
  <c r="O17" i="15"/>
  <c r="N17" i="15"/>
  <c r="M17" i="15"/>
  <c r="L17" i="15"/>
  <c r="K17" i="15"/>
  <c r="J17" i="15"/>
  <c r="I17" i="15"/>
  <c r="S17" i="15" s="1"/>
  <c r="H17" i="15"/>
  <c r="R17" i="15" s="1"/>
  <c r="G17" i="15"/>
  <c r="F17" i="15"/>
  <c r="C17" i="15"/>
  <c r="E17" i="15" s="1"/>
  <c r="B17" i="15"/>
  <c r="S16" i="15"/>
  <c r="R16" i="15"/>
  <c r="Q16" i="15"/>
  <c r="P16" i="15"/>
  <c r="E16" i="15"/>
  <c r="S15" i="15"/>
  <c r="R15" i="15"/>
  <c r="Q15" i="15"/>
  <c r="P15" i="15"/>
  <c r="E15" i="15"/>
  <c r="U14" i="15"/>
  <c r="S14" i="15"/>
  <c r="R14" i="15"/>
  <c r="Q14" i="15"/>
  <c r="P14" i="15"/>
  <c r="E14" i="15"/>
  <c r="T14" i="15" s="1"/>
  <c r="S13" i="15"/>
  <c r="R13" i="15"/>
  <c r="Q13" i="15"/>
  <c r="P13" i="15"/>
  <c r="E13" i="15"/>
  <c r="U13" i="15" s="1"/>
  <c r="U12" i="15"/>
  <c r="T12" i="15"/>
  <c r="S12" i="15"/>
  <c r="R12" i="15"/>
  <c r="Q12" i="15"/>
  <c r="P12" i="15"/>
  <c r="E12" i="15"/>
  <c r="S11" i="15"/>
  <c r="R11" i="15"/>
  <c r="Q11" i="15"/>
  <c r="P11" i="15"/>
  <c r="E11" i="15"/>
  <c r="T10" i="15"/>
  <c r="S10" i="15"/>
  <c r="R10" i="15"/>
  <c r="Q10" i="15"/>
  <c r="P10" i="15"/>
  <c r="E10" i="15"/>
  <c r="S9" i="15"/>
  <c r="R9" i="15"/>
  <c r="Q9" i="15"/>
  <c r="P9" i="15"/>
  <c r="E9" i="15"/>
  <c r="S96" i="14"/>
  <c r="R96" i="14"/>
  <c r="Q96" i="14"/>
  <c r="P96" i="14"/>
  <c r="E96" i="14"/>
  <c r="S95" i="14"/>
  <c r="R95" i="14"/>
  <c r="Q95" i="14"/>
  <c r="P95" i="14"/>
  <c r="E95" i="14"/>
  <c r="S94" i="14"/>
  <c r="R94" i="14"/>
  <c r="Q94" i="14"/>
  <c r="P94" i="14"/>
  <c r="E94" i="14"/>
  <c r="S93" i="14"/>
  <c r="R93" i="14"/>
  <c r="Q93" i="14"/>
  <c r="P93" i="14"/>
  <c r="E93" i="14"/>
  <c r="S92" i="14"/>
  <c r="R92" i="14"/>
  <c r="Q92" i="14"/>
  <c r="P92" i="14"/>
  <c r="E92" i="14"/>
  <c r="T91" i="14"/>
  <c r="S91" i="14"/>
  <c r="R91" i="14"/>
  <c r="Q91" i="14"/>
  <c r="P91" i="14"/>
  <c r="E91" i="14"/>
  <c r="U91" i="14" s="1"/>
  <c r="S90" i="14"/>
  <c r="R90" i="14"/>
  <c r="Q90" i="14"/>
  <c r="P90" i="14"/>
  <c r="E90" i="14"/>
  <c r="U89" i="14"/>
  <c r="T89" i="14"/>
  <c r="S89" i="14"/>
  <c r="R89" i="14"/>
  <c r="Q89" i="14"/>
  <c r="P89" i="14"/>
  <c r="E89" i="14"/>
  <c r="S88" i="14"/>
  <c r="R88" i="14"/>
  <c r="Q88" i="14"/>
  <c r="P88" i="14"/>
  <c r="E88" i="14"/>
  <c r="O75" i="14"/>
  <c r="N75" i="14"/>
  <c r="M75" i="14"/>
  <c r="L75" i="14"/>
  <c r="K75" i="14"/>
  <c r="J75" i="14"/>
  <c r="I75" i="14"/>
  <c r="S75" i="14" s="1"/>
  <c r="H75" i="14"/>
  <c r="R75" i="14" s="1"/>
  <c r="G75" i="14"/>
  <c r="F75" i="14"/>
  <c r="C75" i="14"/>
  <c r="B75" i="14"/>
  <c r="R74" i="14"/>
  <c r="O74" i="14"/>
  <c r="N74" i="14"/>
  <c r="M74" i="14"/>
  <c r="L74" i="14"/>
  <c r="K74" i="14"/>
  <c r="J74" i="14"/>
  <c r="I74" i="14"/>
  <c r="S74" i="14" s="1"/>
  <c r="H74" i="14"/>
  <c r="G74" i="14"/>
  <c r="F74" i="14"/>
  <c r="E74" i="14"/>
  <c r="C74" i="14"/>
  <c r="B74" i="14"/>
  <c r="O73" i="14"/>
  <c r="N73" i="14"/>
  <c r="M73" i="14"/>
  <c r="L73" i="14"/>
  <c r="K73" i="14"/>
  <c r="J73" i="14"/>
  <c r="I73" i="14"/>
  <c r="S73" i="14" s="1"/>
  <c r="H73" i="14"/>
  <c r="R73" i="14" s="1"/>
  <c r="G73" i="14"/>
  <c r="F73" i="14"/>
  <c r="C73" i="14"/>
  <c r="B73" i="14"/>
  <c r="E73" i="14" s="1"/>
  <c r="S72" i="14"/>
  <c r="R72" i="14"/>
  <c r="Q72" i="14"/>
  <c r="P72" i="14"/>
  <c r="E72" i="14"/>
  <c r="U72" i="14" s="1"/>
  <c r="S71" i="14"/>
  <c r="R71" i="14"/>
  <c r="Q71" i="14"/>
  <c r="P71" i="14"/>
  <c r="E71" i="14"/>
  <c r="U71" i="14" s="1"/>
  <c r="O69" i="14"/>
  <c r="N69" i="14"/>
  <c r="M69" i="14"/>
  <c r="L69" i="14"/>
  <c r="K69" i="14"/>
  <c r="J69" i="14"/>
  <c r="I69" i="14"/>
  <c r="S69" i="14" s="1"/>
  <c r="H69" i="14"/>
  <c r="R69" i="14" s="1"/>
  <c r="G69" i="14"/>
  <c r="F69" i="14"/>
  <c r="C69" i="14"/>
  <c r="B69" i="14"/>
  <c r="O68" i="14"/>
  <c r="N68" i="14"/>
  <c r="M68" i="14"/>
  <c r="L68" i="14"/>
  <c r="K68" i="14"/>
  <c r="J68" i="14"/>
  <c r="I68" i="14"/>
  <c r="S68" i="14" s="1"/>
  <c r="H68" i="14"/>
  <c r="R68" i="14" s="1"/>
  <c r="G68" i="14"/>
  <c r="F68" i="14"/>
  <c r="C68" i="14"/>
  <c r="B68" i="14"/>
  <c r="U67" i="14"/>
  <c r="T67" i="14"/>
  <c r="S67" i="14"/>
  <c r="R67" i="14"/>
  <c r="Q67" i="14"/>
  <c r="P67" i="14"/>
  <c r="E67" i="14"/>
  <c r="U66" i="14"/>
  <c r="T66" i="14"/>
  <c r="S66" i="14"/>
  <c r="R66" i="14"/>
  <c r="Q66" i="14"/>
  <c r="P66" i="14"/>
  <c r="E66" i="14"/>
  <c r="S65" i="14"/>
  <c r="R65" i="14"/>
  <c r="Q65" i="14"/>
  <c r="P65" i="14"/>
  <c r="E65" i="14"/>
  <c r="U65" i="14" s="1"/>
  <c r="S64" i="14"/>
  <c r="R64" i="14"/>
  <c r="Q64" i="14"/>
  <c r="P64" i="14"/>
  <c r="E64" i="14"/>
  <c r="S63" i="14"/>
  <c r="R63" i="14"/>
  <c r="Q63" i="14"/>
  <c r="P63" i="14"/>
  <c r="E63" i="14"/>
  <c r="U63" i="14" s="1"/>
  <c r="O61" i="14"/>
  <c r="N61" i="14"/>
  <c r="M61" i="14"/>
  <c r="L61" i="14"/>
  <c r="K61" i="14"/>
  <c r="J61" i="14"/>
  <c r="I61" i="14"/>
  <c r="S61" i="14" s="1"/>
  <c r="H61" i="14"/>
  <c r="R61" i="14" s="1"/>
  <c r="C61" i="14"/>
  <c r="B61" i="14"/>
  <c r="S60" i="14"/>
  <c r="R60" i="14"/>
  <c r="Q60" i="14"/>
  <c r="P60" i="14"/>
  <c r="E60" i="14"/>
  <c r="S59" i="14"/>
  <c r="R59" i="14"/>
  <c r="Q59" i="14"/>
  <c r="P59" i="14"/>
  <c r="E59" i="14"/>
  <c r="T58" i="14"/>
  <c r="S58" i="14"/>
  <c r="R58" i="14"/>
  <c r="Q58" i="14"/>
  <c r="P58" i="14"/>
  <c r="E58" i="14"/>
  <c r="U58" i="14" s="1"/>
  <c r="T57" i="14"/>
  <c r="S57" i="14"/>
  <c r="R57" i="14"/>
  <c r="Q57" i="14"/>
  <c r="P57" i="14"/>
  <c r="E57" i="14"/>
  <c r="U57" i="14" s="1"/>
  <c r="O55" i="14"/>
  <c r="N55" i="14"/>
  <c r="M55" i="14"/>
  <c r="L55" i="14"/>
  <c r="K55" i="14"/>
  <c r="J55" i="14"/>
  <c r="I55" i="14"/>
  <c r="S55" i="14" s="1"/>
  <c r="H55" i="14"/>
  <c r="R55" i="14" s="1"/>
  <c r="G55" i="14"/>
  <c r="F55" i="14"/>
  <c r="C55" i="14"/>
  <c r="B55" i="14"/>
  <c r="U54" i="14"/>
  <c r="T54" i="14"/>
  <c r="S54" i="14"/>
  <c r="R54" i="14"/>
  <c r="Q54" i="14"/>
  <c r="P54" i="14"/>
  <c r="E54" i="14"/>
  <c r="S53" i="14"/>
  <c r="R53" i="14"/>
  <c r="Q53" i="14"/>
  <c r="P53" i="14"/>
  <c r="E53" i="14"/>
  <c r="U53" i="14" s="1"/>
  <c r="S52" i="14"/>
  <c r="R52" i="14"/>
  <c r="Q52" i="14"/>
  <c r="P52" i="14"/>
  <c r="E52" i="14"/>
  <c r="S51" i="14"/>
  <c r="R51" i="14"/>
  <c r="Q51" i="14"/>
  <c r="P51" i="14"/>
  <c r="E51" i="14"/>
  <c r="T51" i="14" s="1"/>
  <c r="S50" i="14"/>
  <c r="R50" i="14"/>
  <c r="Q50" i="14"/>
  <c r="P50" i="14"/>
  <c r="E50" i="14"/>
  <c r="U50" i="14" s="1"/>
  <c r="U49" i="14"/>
  <c r="S49" i="14"/>
  <c r="R49" i="14"/>
  <c r="Q49" i="14"/>
  <c r="P49" i="14"/>
  <c r="E49" i="14"/>
  <c r="T49" i="14" s="1"/>
  <c r="S48" i="14"/>
  <c r="R48" i="14"/>
  <c r="Q48" i="14"/>
  <c r="P48" i="14"/>
  <c r="E48" i="14"/>
  <c r="U48" i="14" s="1"/>
  <c r="S47" i="14"/>
  <c r="R47" i="14"/>
  <c r="Q47" i="14"/>
  <c r="P47" i="14"/>
  <c r="E47" i="14"/>
  <c r="U47" i="14" s="1"/>
  <c r="U46" i="14"/>
  <c r="T46" i="14"/>
  <c r="S46" i="14"/>
  <c r="R46" i="14"/>
  <c r="Q46" i="14"/>
  <c r="P46" i="14"/>
  <c r="E46" i="14"/>
  <c r="S45" i="14"/>
  <c r="R45" i="14"/>
  <c r="Q45" i="14"/>
  <c r="P45" i="14"/>
  <c r="E45" i="14"/>
  <c r="S44" i="14"/>
  <c r="R44" i="14"/>
  <c r="Q44" i="14"/>
  <c r="P44" i="14"/>
  <c r="E44" i="14"/>
  <c r="O42" i="14"/>
  <c r="N42" i="14"/>
  <c r="M42" i="14"/>
  <c r="L42" i="14"/>
  <c r="K42" i="14"/>
  <c r="J42" i="14"/>
  <c r="I42" i="14"/>
  <c r="S42" i="14" s="1"/>
  <c r="H42" i="14"/>
  <c r="R42" i="14" s="1"/>
  <c r="G42" i="14"/>
  <c r="F42" i="14"/>
  <c r="E42" i="14"/>
  <c r="C42" i="14"/>
  <c r="B42" i="14"/>
  <c r="S41" i="14"/>
  <c r="R41" i="14"/>
  <c r="Q41" i="14"/>
  <c r="P41" i="14"/>
  <c r="E41" i="14"/>
  <c r="U40" i="14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U38" i="14"/>
  <c r="S38" i="14"/>
  <c r="R38" i="14"/>
  <c r="Q38" i="14"/>
  <c r="P38" i="14"/>
  <c r="T38" i="14" s="1"/>
  <c r="E38" i="14"/>
  <c r="S37" i="14"/>
  <c r="R37" i="14"/>
  <c r="Q37" i="14"/>
  <c r="P37" i="14"/>
  <c r="E37" i="14"/>
  <c r="U37" i="14" s="1"/>
  <c r="R35" i="14"/>
  <c r="O35" i="14"/>
  <c r="N35" i="14"/>
  <c r="M35" i="14"/>
  <c r="L35" i="14"/>
  <c r="K35" i="14"/>
  <c r="J35" i="14"/>
  <c r="I35" i="14"/>
  <c r="S35" i="14" s="1"/>
  <c r="H35" i="14"/>
  <c r="G35" i="14"/>
  <c r="F35" i="14"/>
  <c r="C35" i="14"/>
  <c r="B35" i="14"/>
  <c r="U34" i="14"/>
  <c r="S34" i="14"/>
  <c r="R34" i="14"/>
  <c r="Q34" i="14"/>
  <c r="P34" i="14"/>
  <c r="E34" i="14"/>
  <c r="O32" i="14"/>
  <c r="N32" i="14"/>
  <c r="M32" i="14"/>
  <c r="L32" i="14"/>
  <c r="K32" i="14"/>
  <c r="J32" i="14"/>
  <c r="I32" i="14"/>
  <c r="H32" i="14"/>
  <c r="R32" i="14" s="1"/>
  <c r="G32" i="14"/>
  <c r="F32" i="14"/>
  <c r="C32" i="14"/>
  <c r="B32" i="14"/>
  <c r="U31" i="14"/>
  <c r="T31" i="14"/>
  <c r="S31" i="14"/>
  <c r="R31" i="14"/>
  <c r="Q31" i="14"/>
  <c r="P31" i="14"/>
  <c r="E31" i="14"/>
  <c r="S30" i="14"/>
  <c r="R30" i="14"/>
  <c r="Q30" i="14"/>
  <c r="P30" i="14"/>
  <c r="E30" i="14"/>
  <c r="S29" i="14"/>
  <c r="R29" i="14"/>
  <c r="Q29" i="14"/>
  <c r="P29" i="14"/>
  <c r="E29" i="14"/>
  <c r="T29" i="14" s="1"/>
  <c r="S28" i="14"/>
  <c r="R28" i="14"/>
  <c r="Q28" i="14"/>
  <c r="P28" i="14"/>
  <c r="E28" i="14"/>
  <c r="T28" i="14" s="1"/>
  <c r="R26" i="14"/>
  <c r="O26" i="14"/>
  <c r="N26" i="14"/>
  <c r="M26" i="14"/>
  <c r="L26" i="14"/>
  <c r="K26" i="14"/>
  <c r="J26" i="14"/>
  <c r="I26" i="14"/>
  <c r="S26" i="14" s="1"/>
  <c r="H26" i="14"/>
  <c r="G26" i="14"/>
  <c r="F26" i="14"/>
  <c r="C26" i="14"/>
  <c r="B26" i="14"/>
  <c r="E26" i="14" s="1"/>
  <c r="U25" i="14"/>
  <c r="T25" i="14"/>
  <c r="S25" i="14"/>
  <c r="R25" i="14"/>
  <c r="Q25" i="14"/>
  <c r="P25" i="14"/>
  <c r="E25" i="14"/>
  <c r="S24" i="14"/>
  <c r="R24" i="14"/>
  <c r="Q24" i="14"/>
  <c r="P24" i="14"/>
  <c r="E24" i="14"/>
  <c r="U24" i="14" s="1"/>
  <c r="U23" i="14"/>
  <c r="T23" i="14"/>
  <c r="S23" i="14"/>
  <c r="R23" i="14"/>
  <c r="Q23" i="14"/>
  <c r="P23" i="14"/>
  <c r="E23" i="14"/>
  <c r="S22" i="14"/>
  <c r="R22" i="14"/>
  <c r="Q22" i="14"/>
  <c r="P22" i="14"/>
  <c r="E22" i="14"/>
  <c r="U22" i="14" s="1"/>
  <c r="S21" i="14"/>
  <c r="R21" i="14"/>
  <c r="Q21" i="14"/>
  <c r="P21" i="14"/>
  <c r="E21" i="14"/>
  <c r="S20" i="14"/>
  <c r="R20" i="14"/>
  <c r="Q20" i="14"/>
  <c r="P20" i="14"/>
  <c r="E20" i="14"/>
  <c r="S19" i="14"/>
  <c r="R19" i="14"/>
  <c r="Q19" i="14"/>
  <c r="P19" i="14"/>
  <c r="E19" i="14"/>
  <c r="O17" i="14"/>
  <c r="N17" i="14"/>
  <c r="M17" i="14"/>
  <c r="L17" i="14"/>
  <c r="K17" i="14"/>
  <c r="J17" i="14"/>
  <c r="I17" i="14"/>
  <c r="H17" i="14"/>
  <c r="R17" i="14" s="1"/>
  <c r="G17" i="14"/>
  <c r="F17" i="14"/>
  <c r="C17" i="14"/>
  <c r="B17" i="14"/>
  <c r="S16" i="14"/>
  <c r="R16" i="14"/>
  <c r="Q16" i="14"/>
  <c r="P16" i="14"/>
  <c r="E16" i="14"/>
  <c r="U15" i="14"/>
  <c r="S15" i="14"/>
  <c r="R15" i="14"/>
  <c r="Q15" i="14"/>
  <c r="P15" i="14"/>
  <c r="E15" i="14"/>
  <c r="T15" i="14" s="1"/>
  <c r="U14" i="14"/>
  <c r="T14" i="14"/>
  <c r="S14" i="14"/>
  <c r="R14" i="14"/>
  <c r="Q14" i="14"/>
  <c r="P14" i="14"/>
  <c r="E14" i="14"/>
  <c r="S13" i="14"/>
  <c r="R13" i="14"/>
  <c r="Q13" i="14"/>
  <c r="P13" i="14"/>
  <c r="E13" i="14"/>
  <c r="U12" i="14"/>
  <c r="T12" i="14"/>
  <c r="S12" i="14"/>
  <c r="R12" i="14"/>
  <c r="Q12" i="14"/>
  <c r="P12" i="14"/>
  <c r="E12" i="14"/>
  <c r="S11" i="14"/>
  <c r="R11" i="14"/>
  <c r="Q11" i="14"/>
  <c r="P11" i="14"/>
  <c r="E11" i="14"/>
  <c r="U11" i="14" s="1"/>
  <c r="S10" i="14"/>
  <c r="R10" i="14"/>
  <c r="Q10" i="14"/>
  <c r="U10" i="14" s="1"/>
  <c r="P10" i="14"/>
  <c r="E10" i="14"/>
  <c r="S9" i="14"/>
  <c r="R9" i="14"/>
  <c r="Q9" i="14"/>
  <c r="P9" i="14"/>
  <c r="E9" i="14"/>
  <c r="S96" i="13"/>
  <c r="R96" i="13"/>
  <c r="Q96" i="13"/>
  <c r="P96" i="13"/>
  <c r="E96" i="13"/>
  <c r="S95" i="13"/>
  <c r="R95" i="13"/>
  <c r="Q95" i="13"/>
  <c r="P95" i="13"/>
  <c r="E95" i="13"/>
  <c r="T95" i="13" s="1"/>
  <c r="S94" i="13"/>
  <c r="R94" i="13"/>
  <c r="Q94" i="13"/>
  <c r="P94" i="13"/>
  <c r="E94" i="13"/>
  <c r="U94" i="13" s="1"/>
  <c r="S93" i="13"/>
  <c r="R93" i="13"/>
  <c r="Q93" i="13"/>
  <c r="P93" i="13"/>
  <c r="E93" i="13"/>
  <c r="U92" i="13"/>
  <c r="T92" i="13"/>
  <c r="S92" i="13"/>
  <c r="R92" i="13"/>
  <c r="Q92" i="13"/>
  <c r="P92" i="13"/>
  <c r="E92" i="13"/>
  <c r="S91" i="13"/>
  <c r="R91" i="13"/>
  <c r="Q91" i="13"/>
  <c r="P91" i="13"/>
  <c r="E91" i="13"/>
  <c r="U91" i="13" s="1"/>
  <c r="S90" i="13"/>
  <c r="R90" i="13"/>
  <c r="Q90" i="13"/>
  <c r="P90" i="13"/>
  <c r="E90" i="13"/>
  <c r="S89" i="13"/>
  <c r="R89" i="13"/>
  <c r="Q89" i="13"/>
  <c r="P89" i="13"/>
  <c r="E89" i="13"/>
  <c r="S88" i="13"/>
  <c r="R88" i="13"/>
  <c r="Q88" i="13"/>
  <c r="P88" i="13"/>
  <c r="E88" i="13"/>
  <c r="O75" i="13"/>
  <c r="N75" i="13"/>
  <c r="M75" i="13"/>
  <c r="L75" i="13"/>
  <c r="K75" i="13"/>
  <c r="J75" i="13"/>
  <c r="I75" i="13"/>
  <c r="S75" i="13" s="1"/>
  <c r="H75" i="13"/>
  <c r="R75" i="13" s="1"/>
  <c r="G75" i="13"/>
  <c r="F75" i="13"/>
  <c r="C75" i="13"/>
  <c r="B75" i="13"/>
  <c r="R74" i="13"/>
  <c r="O74" i="13"/>
  <c r="N74" i="13"/>
  <c r="M74" i="13"/>
  <c r="L74" i="13"/>
  <c r="K74" i="13"/>
  <c r="J74" i="13"/>
  <c r="I74" i="13"/>
  <c r="S74" i="13" s="1"/>
  <c r="H74" i="13"/>
  <c r="G74" i="13"/>
  <c r="F74" i="13"/>
  <c r="C74" i="13"/>
  <c r="B74" i="13"/>
  <c r="S73" i="13"/>
  <c r="O73" i="13"/>
  <c r="N73" i="13"/>
  <c r="M73" i="13"/>
  <c r="L73" i="13"/>
  <c r="K73" i="13"/>
  <c r="J73" i="13"/>
  <c r="I73" i="13"/>
  <c r="H73" i="13"/>
  <c r="R73" i="13" s="1"/>
  <c r="G73" i="13"/>
  <c r="F73" i="13"/>
  <c r="C73" i="13"/>
  <c r="E73" i="13" s="1"/>
  <c r="B73" i="13"/>
  <c r="U72" i="13"/>
  <c r="T72" i="13"/>
  <c r="S72" i="13"/>
  <c r="R72" i="13"/>
  <c r="Q72" i="13"/>
  <c r="P72" i="13"/>
  <c r="E72" i="13"/>
  <c r="S71" i="13"/>
  <c r="R71" i="13"/>
  <c r="Q71" i="13"/>
  <c r="P71" i="13"/>
  <c r="E71" i="13"/>
  <c r="O69" i="13"/>
  <c r="N69" i="13"/>
  <c r="M69" i="13"/>
  <c r="L69" i="13"/>
  <c r="K69" i="13"/>
  <c r="J69" i="13"/>
  <c r="I69" i="13"/>
  <c r="S69" i="13" s="1"/>
  <c r="H69" i="13"/>
  <c r="R69" i="13" s="1"/>
  <c r="G69" i="13"/>
  <c r="F69" i="13"/>
  <c r="C69" i="13"/>
  <c r="B69" i="13"/>
  <c r="O68" i="13"/>
  <c r="N68" i="13"/>
  <c r="M68" i="13"/>
  <c r="L68" i="13"/>
  <c r="K68" i="13"/>
  <c r="J68" i="13"/>
  <c r="I68" i="13"/>
  <c r="S68" i="13" s="1"/>
  <c r="H68" i="13"/>
  <c r="R68" i="13" s="1"/>
  <c r="G68" i="13"/>
  <c r="F68" i="13"/>
  <c r="C68" i="13"/>
  <c r="B68" i="13"/>
  <c r="S67" i="13"/>
  <c r="R67" i="13"/>
  <c r="Q67" i="13"/>
  <c r="P67" i="13"/>
  <c r="E67" i="13"/>
  <c r="T67" i="13" s="1"/>
  <c r="S66" i="13"/>
  <c r="R66" i="13"/>
  <c r="Q66" i="13"/>
  <c r="P66" i="13"/>
  <c r="E66" i="13"/>
  <c r="S65" i="13"/>
  <c r="R65" i="13"/>
  <c r="Q65" i="13"/>
  <c r="P65" i="13"/>
  <c r="E65" i="13"/>
  <c r="U64" i="13"/>
  <c r="S64" i="13"/>
  <c r="R64" i="13"/>
  <c r="Q64" i="13"/>
  <c r="P64" i="13"/>
  <c r="E64" i="13"/>
  <c r="T64" i="13" s="1"/>
  <c r="S63" i="13"/>
  <c r="R63" i="13"/>
  <c r="Q63" i="13"/>
  <c r="P63" i="13"/>
  <c r="E63" i="13"/>
  <c r="U63" i="13" s="1"/>
  <c r="O61" i="13"/>
  <c r="N61" i="13"/>
  <c r="M61" i="13"/>
  <c r="L61" i="13"/>
  <c r="K61" i="13"/>
  <c r="J61" i="13"/>
  <c r="I61" i="13"/>
  <c r="S61" i="13" s="1"/>
  <c r="H61" i="13"/>
  <c r="R61" i="13" s="1"/>
  <c r="C61" i="13"/>
  <c r="B61" i="13"/>
  <c r="S60" i="13"/>
  <c r="R60" i="13"/>
  <c r="Q60" i="13"/>
  <c r="P60" i="13"/>
  <c r="E60" i="13"/>
  <c r="T60" i="13" s="1"/>
  <c r="S59" i="13"/>
  <c r="R59" i="13"/>
  <c r="Q59" i="13"/>
  <c r="P59" i="13"/>
  <c r="E59" i="13"/>
  <c r="U59" i="13" s="1"/>
  <c r="T58" i="13"/>
  <c r="S58" i="13"/>
  <c r="R58" i="13"/>
  <c r="Q58" i="13"/>
  <c r="P58" i="13"/>
  <c r="E58" i="13"/>
  <c r="U58" i="13" s="1"/>
  <c r="S57" i="13"/>
  <c r="R57" i="13"/>
  <c r="Q57" i="13"/>
  <c r="P57" i="13"/>
  <c r="E57" i="13"/>
  <c r="O55" i="13"/>
  <c r="N55" i="13"/>
  <c r="M55" i="13"/>
  <c r="L55" i="13"/>
  <c r="K55" i="13"/>
  <c r="J55" i="13"/>
  <c r="I55" i="13"/>
  <c r="S55" i="13" s="1"/>
  <c r="H55" i="13"/>
  <c r="R55" i="13" s="1"/>
  <c r="G55" i="13"/>
  <c r="F55" i="13"/>
  <c r="C55" i="13"/>
  <c r="B55" i="13"/>
  <c r="S54" i="13"/>
  <c r="R54" i="13"/>
  <c r="Q54" i="13"/>
  <c r="P54" i="13"/>
  <c r="E54" i="13"/>
  <c r="S53" i="13"/>
  <c r="R53" i="13"/>
  <c r="Q53" i="13"/>
  <c r="P53" i="13"/>
  <c r="E53" i="13"/>
  <c r="S52" i="13"/>
  <c r="R52" i="13"/>
  <c r="Q52" i="13"/>
  <c r="P52" i="13"/>
  <c r="E52" i="13"/>
  <c r="S51" i="13"/>
  <c r="R51" i="13"/>
  <c r="Q51" i="13"/>
  <c r="P51" i="13"/>
  <c r="E51" i="13"/>
  <c r="U51" i="13" s="1"/>
  <c r="T50" i="13"/>
  <c r="S50" i="13"/>
  <c r="R50" i="13"/>
  <c r="Q50" i="13"/>
  <c r="P50" i="13"/>
  <c r="E50" i="13"/>
  <c r="U50" i="13" s="1"/>
  <c r="U49" i="13"/>
  <c r="T49" i="13"/>
  <c r="S49" i="13"/>
  <c r="R49" i="13"/>
  <c r="Q49" i="13"/>
  <c r="P49" i="13"/>
  <c r="E49" i="13"/>
  <c r="S48" i="13"/>
  <c r="R48" i="13"/>
  <c r="Q48" i="13"/>
  <c r="P48" i="13"/>
  <c r="E48" i="13"/>
  <c r="U48" i="13" s="1"/>
  <c r="S47" i="13"/>
  <c r="R47" i="13"/>
  <c r="Q47" i="13"/>
  <c r="P47" i="13"/>
  <c r="E47" i="13"/>
  <c r="T47" i="13" s="1"/>
  <c r="S46" i="13"/>
  <c r="R46" i="13"/>
  <c r="Q46" i="13"/>
  <c r="P46" i="13"/>
  <c r="E46" i="13"/>
  <c r="S45" i="13"/>
  <c r="R45" i="13"/>
  <c r="Q45" i="13"/>
  <c r="P45" i="13"/>
  <c r="E45" i="13"/>
  <c r="S44" i="13"/>
  <c r="R44" i="13"/>
  <c r="Q44" i="13"/>
  <c r="P44" i="13"/>
  <c r="E44" i="13"/>
  <c r="O42" i="13"/>
  <c r="N42" i="13"/>
  <c r="M42" i="13"/>
  <c r="L42" i="13"/>
  <c r="K42" i="13"/>
  <c r="J42" i="13"/>
  <c r="I42" i="13"/>
  <c r="S42" i="13" s="1"/>
  <c r="H42" i="13"/>
  <c r="R42" i="13" s="1"/>
  <c r="G42" i="13"/>
  <c r="F42" i="13"/>
  <c r="C42" i="13"/>
  <c r="B42" i="13"/>
  <c r="E42" i="13" s="1"/>
  <c r="S41" i="13"/>
  <c r="R41" i="13"/>
  <c r="Q41" i="13"/>
  <c r="P41" i="13"/>
  <c r="E41" i="13"/>
  <c r="T41" i="13" s="1"/>
  <c r="S40" i="13"/>
  <c r="R40" i="13"/>
  <c r="Q40" i="13"/>
  <c r="P40" i="13"/>
  <c r="E40" i="13"/>
  <c r="T40" i="13" s="1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O35" i="13"/>
  <c r="N35" i="13"/>
  <c r="M35" i="13"/>
  <c r="L35" i="13"/>
  <c r="K35" i="13"/>
  <c r="J35" i="13"/>
  <c r="I35" i="13"/>
  <c r="S35" i="13" s="1"/>
  <c r="H35" i="13"/>
  <c r="R35" i="13" s="1"/>
  <c r="G35" i="13"/>
  <c r="F35" i="13"/>
  <c r="C35" i="13"/>
  <c r="B35" i="13"/>
  <c r="S34" i="13"/>
  <c r="R34" i="13"/>
  <c r="Q34" i="13"/>
  <c r="P34" i="13"/>
  <c r="E34" i="13"/>
  <c r="U34" i="13" s="1"/>
  <c r="O32" i="13"/>
  <c r="N32" i="13"/>
  <c r="M32" i="13"/>
  <c r="L32" i="13"/>
  <c r="K32" i="13"/>
  <c r="J32" i="13"/>
  <c r="I32" i="13"/>
  <c r="S32" i="13" s="1"/>
  <c r="H32" i="13"/>
  <c r="R32" i="13" s="1"/>
  <c r="G32" i="13"/>
  <c r="F32" i="13"/>
  <c r="C32" i="13"/>
  <c r="B32" i="13"/>
  <c r="E32" i="13" s="1"/>
  <c r="S31" i="13"/>
  <c r="R31" i="13"/>
  <c r="Q31" i="13"/>
  <c r="P31" i="13"/>
  <c r="E31" i="13"/>
  <c r="U31" i="13" s="1"/>
  <c r="U30" i="13"/>
  <c r="T30" i="13"/>
  <c r="S30" i="13"/>
  <c r="R30" i="13"/>
  <c r="Q30" i="13"/>
  <c r="P30" i="13"/>
  <c r="E30" i="13"/>
  <c r="S29" i="13"/>
  <c r="R29" i="13"/>
  <c r="Q29" i="13"/>
  <c r="P29" i="13"/>
  <c r="E29" i="13"/>
  <c r="S28" i="13"/>
  <c r="R28" i="13"/>
  <c r="Q28" i="13"/>
  <c r="P28" i="13"/>
  <c r="E28" i="13"/>
  <c r="O26" i="13"/>
  <c r="N26" i="13"/>
  <c r="M26" i="13"/>
  <c r="L26" i="13"/>
  <c r="K26" i="13"/>
  <c r="J26" i="13"/>
  <c r="I26" i="13"/>
  <c r="S26" i="13" s="1"/>
  <c r="H26" i="13"/>
  <c r="R26" i="13" s="1"/>
  <c r="G26" i="13"/>
  <c r="F26" i="13"/>
  <c r="C26" i="13"/>
  <c r="B26" i="13"/>
  <c r="S25" i="13"/>
  <c r="R25" i="13"/>
  <c r="Q25" i="13"/>
  <c r="P25" i="13"/>
  <c r="E25" i="13"/>
  <c r="S24" i="13"/>
  <c r="R24" i="13"/>
  <c r="Q24" i="13"/>
  <c r="P24" i="13"/>
  <c r="E24" i="13"/>
  <c r="T24" i="13" s="1"/>
  <c r="U23" i="13"/>
  <c r="T23" i="13"/>
  <c r="S23" i="13"/>
  <c r="R23" i="13"/>
  <c r="Q23" i="13"/>
  <c r="P23" i="13"/>
  <c r="E23" i="13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O17" i="13"/>
  <c r="N17" i="13"/>
  <c r="M17" i="13"/>
  <c r="L17" i="13"/>
  <c r="K17" i="13"/>
  <c r="J17" i="13"/>
  <c r="I17" i="13"/>
  <c r="H17" i="13"/>
  <c r="R17" i="13" s="1"/>
  <c r="G17" i="13"/>
  <c r="F17" i="13"/>
  <c r="E17" i="13"/>
  <c r="C17" i="13"/>
  <c r="B17" i="13"/>
  <c r="U16" i="13"/>
  <c r="T16" i="13"/>
  <c r="S16" i="13"/>
  <c r="R16" i="13"/>
  <c r="Q16" i="13"/>
  <c r="P16" i="13"/>
  <c r="E16" i="13"/>
  <c r="S15" i="13"/>
  <c r="R15" i="13"/>
  <c r="Q15" i="13"/>
  <c r="P15" i="13"/>
  <c r="E15" i="13"/>
  <c r="S14" i="13"/>
  <c r="R14" i="13"/>
  <c r="Q14" i="13"/>
  <c r="P14" i="13"/>
  <c r="E14" i="13"/>
  <c r="S13" i="13"/>
  <c r="R13" i="13"/>
  <c r="Q13" i="13"/>
  <c r="P13" i="13"/>
  <c r="E13" i="13"/>
  <c r="U12" i="13"/>
  <c r="S12" i="13"/>
  <c r="R12" i="13"/>
  <c r="Q12" i="13"/>
  <c r="P12" i="13"/>
  <c r="E12" i="13"/>
  <c r="T12" i="13" s="1"/>
  <c r="S11" i="13"/>
  <c r="R11" i="13"/>
  <c r="Q11" i="13"/>
  <c r="P11" i="13"/>
  <c r="E11" i="13"/>
  <c r="S10" i="13"/>
  <c r="R10" i="13"/>
  <c r="Q10" i="13"/>
  <c r="P10" i="13"/>
  <c r="E10" i="13"/>
  <c r="U10" i="13" s="1"/>
  <c r="S9" i="13"/>
  <c r="R9" i="13"/>
  <c r="Q9" i="13"/>
  <c r="P9" i="13"/>
  <c r="E9" i="13"/>
  <c r="U9" i="13" s="1"/>
  <c r="U96" i="12"/>
  <c r="T96" i="12"/>
  <c r="S96" i="12"/>
  <c r="R96" i="12"/>
  <c r="Q96" i="12"/>
  <c r="P96" i="12"/>
  <c r="E96" i="12"/>
  <c r="S95" i="12"/>
  <c r="R95" i="12"/>
  <c r="Q95" i="12"/>
  <c r="P95" i="12"/>
  <c r="E95" i="12"/>
  <c r="S94" i="12"/>
  <c r="R94" i="12"/>
  <c r="Q94" i="12"/>
  <c r="P94" i="12"/>
  <c r="E94" i="12"/>
  <c r="U93" i="12"/>
  <c r="S93" i="12"/>
  <c r="R93" i="12"/>
  <c r="Q93" i="12"/>
  <c r="P93" i="12"/>
  <c r="E93" i="12"/>
  <c r="T93" i="12" s="1"/>
  <c r="S92" i="12"/>
  <c r="R92" i="12"/>
  <c r="Q92" i="12"/>
  <c r="P92" i="12"/>
  <c r="E92" i="12"/>
  <c r="S91" i="12"/>
  <c r="R91" i="12"/>
  <c r="Q91" i="12"/>
  <c r="P91" i="12"/>
  <c r="E91" i="12"/>
  <c r="U91" i="12" s="1"/>
  <c r="U90" i="12"/>
  <c r="S90" i="12"/>
  <c r="R90" i="12"/>
  <c r="Q90" i="12"/>
  <c r="P90" i="12"/>
  <c r="E90" i="12"/>
  <c r="T90" i="12" s="1"/>
  <c r="S89" i="12"/>
  <c r="R89" i="12"/>
  <c r="Q89" i="12"/>
  <c r="P89" i="12"/>
  <c r="E89" i="12"/>
  <c r="U89" i="12" s="1"/>
  <c r="S88" i="12"/>
  <c r="R88" i="12"/>
  <c r="Q88" i="12"/>
  <c r="P88" i="12"/>
  <c r="E88" i="12"/>
  <c r="T88" i="12" s="1"/>
  <c r="O75" i="12"/>
  <c r="N75" i="12"/>
  <c r="M75" i="12"/>
  <c r="L75" i="12"/>
  <c r="K75" i="12"/>
  <c r="J75" i="12"/>
  <c r="I75" i="12"/>
  <c r="S75" i="12" s="1"/>
  <c r="H75" i="12"/>
  <c r="R75" i="12" s="1"/>
  <c r="G75" i="12"/>
  <c r="F75" i="12"/>
  <c r="C75" i="12"/>
  <c r="B75" i="12"/>
  <c r="O74" i="12"/>
  <c r="N74" i="12"/>
  <c r="M74" i="12"/>
  <c r="L74" i="12"/>
  <c r="K74" i="12"/>
  <c r="J74" i="12"/>
  <c r="I74" i="12"/>
  <c r="S74" i="12" s="1"/>
  <c r="H74" i="12"/>
  <c r="R74" i="12" s="1"/>
  <c r="G74" i="12"/>
  <c r="F74" i="12"/>
  <c r="C74" i="12"/>
  <c r="B74" i="12"/>
  <c r="O73" i="12"/>
  <c r="N73" i="12"/>
  <c r="M73" i="12"/>
  <c r="L73" i="12"/>
  <c r="K73" i="12"/>
  <c r="J73" i="12"/>
  <c r="I73" i="12"/>
  <c r="S73" i="12" s="1"/>
  <c r="H73" i="12"/>
  <c r="R73" i="12" s="1"/>
  <c r="G73" i="12"/>
  <c r="F73" i="12"/>
  <c r="E73" i="12"/>
  <c r="C73" i="12"/>
  <c r="B73" i="12"/>
  <c r="U72" i="12"/>
  <c r="S72" i="12"/>
  <c r="R72" i="12"/>
  <c r="Q72" i="12"/>
  <c r="P72" i="12"/>
  <c r="E72" i="12"/>
  <c r="T72" i="12" s="1"/>
  <c r="S71" i="12"/>
  <c r="R71" i="12"/>
  <c r="Q71" i="12"/>
  <c r="P71" i="12"/>
  <c r="E71" i="12"/>
  <c r="U71" i="12" s="1"/>
  <c r="O69" i="12"/>
  <c r="N69" i="12"/>
  <c r="M69" i="12"/>
  <c r="L69" i="12"/>
  <c r="K69" i="12"/>
  <c r="J69" i="12"/>
  <c r="I69" i="12"/>
  <c r="S69" i="12" s="1"/>
  <c r="H69" i="12"/>
  <c r="R69" i="12" s="1"/>
  <c r="G69" i="12"/>
  <c r="F69" i="12"/>
  <c r="C69" i="12"/>
  <c r="B69" i="12"/>
  <c r="O68" i="12"/>
  <c r="N68" i="12"/>
  <c r="M68" i="12"/>
  <c r="L68" i="12"/>
  <c r="K68" i="12"/>
  <c r="J68" i="12"/>
  <c r="I68" i="12"/>
  <c r="S68" i="12" s="1"/>
  <c r="H68" i="12"/>
  <c r="R68" i="12" s="1"/>
  <c r="G68" i="12"/>
  <c r="F68" i="12"/>
  <c r="C68" i="12"/>
  <c r="B68" i="12"/>
  <c r="U67" i="12"/>
  <c r="T67" i="12"/>
  <c r="S67" i="12"/>
  <c r="R67" i="12"/>
  <c r="Q67" i="12"/>
  <c r="P67" i="12"/>
  <c r="E67" i="12"/>
  <c r="S66" i="12"/>
  <c r="R66" i="12"/>
  <c r="Q66" i="12"/>
  <c r="P66" i="12"/>
  <c r="E66" i="12"/>
  <c r="U66" i="12" s="1"/>
  <c r="S65" i="12"/>
  <c r="R65" i="12"/>
  <c r="Q65" i="12"/>
  <c r="P65" i="12"/>
  <c r="E65" i="12"/>
  <c r="U65" i="12" s="1"/>
  <c r="S64" i="12"/>
  <c r="R64" i="12"/>
  <c r="Q64" i="12"/>
  <c r="P64" i="12"/>
  <c r="E64" i="12"/>
  <c r="S63" i="12"/>
  <c r="R63" i="12"/>
  <c r="Q63" i="12"/>
  <c r="P63" i="12"/>
  <c r="E63" i="12"/>
  <c r="S61" i="12"/>
  <c r="O61" i="12"/>
  <c r="N61" i="12"/>
  <c r="M61" i="12"/>
  <c r="L61" i="12"/>
  <c r="K61" i="12"/>
  <c r="J61" i="12"/>
  <c r="I61" i="12"/>
  <c r="H61" i="12"/>
  <c r="R61" i="12" s="1"/>
  <c r="C61" i="12"/>
  <c r="B61" i="12"/>
  <c r="E61" i="12" s="1"/>
  <c r="U60" i="12"/>
  <c r="S60" i="12"/>
  <c r="R60" i="12"/>
  <c r="Q60" i="12"/>
  <c r="P60" i="12"/>
  <c r="E60" i="12"/>
  <c r="T60" i="12" s="1"/>
  <c r="S59" i="12"/>
  <c r="R59" i="12"/>
  <c r="Q59" i="12"/>
  <c r="P59" i="12"/>
  <c r="E59" i="12"/>
  <c r="U59" i="12" s="1"/>
  <c r="S58" i="12"/>
  <c r="R58" i="12"/>
  <c r="Q58" i="12"/>
  <c r="P58" i="12"/>
  <c r="E58" i="12"/>
  <c r="U58" i="12" s="1"/>
  <c r="S57" i="12"/>
  <c r="R57" i="12"/>
  <c r="Q57" i="12"/>
  <c r="P57" i="12"/>
  <c r="E57" i="12"/>
  <c r="U57" i="12" s="1"/>
  <c r="O55" i="12"/>
  <c r="N55" i="12"/>
  <c r="M55" i="12"/>
  <c r="L55" i="12"/>
  <c r="K55" i="12"/>
  <c r="J55" i="12"/>
  <c r="I55" i="12"/>
  <c r="S55" i="12" s="1"/>
  <c r="H55" i="12"/>
  <c r="R55" i="12" s="1"/>
  <c r="G55" i="12"/>
  <c r="F55" i="12"/>
  <c r="C55" i="12"/>
  <c r="B55" i="12"/>
  <c r="S54" i="12"/>
  <c r="R54" i="12"/>
  <c r="Q54" i="12"/>
  <c r="P54" i="12"/>
  <c r="E54" i="12"/>
  <c r="U54" i="12" s="1"/>
  <c r="S53" i="12"/>
  <c r="R53" i="12"/>
  <c r="Q53" i="12"/>
  <c r="U53" i="12" s="1"/>
  <c r="P53" i="12"/>
  <c r="T53" i="12" s="1"/>
  <c r="E53" i="12"/>
  <c r="S52" i="12"/>
  <c r="R52" i="12"/>
  <c r="Q52" i="12"/>
  <c r="P52" i="12"/>
  <c r="E52" i="12"/>
  <c r="S51" i="12"/>
  <c r="R51" i="12"/>
  <c r="Q51" i="12"/>
  <c r="P51" i="12"/>
  <c r="E51" i="12"/>
  <c r="U50" i="12"/>
  <c r="S50" i="12"/>
  <c r="R50" i="12"/>
  <c r="Q50" i="12"/>
  <c r="P50" i="12"/>
  <c r="E50" i="12"/>
  <c r="T50" i="12" s="1"/>
  <c r="S49" i="12"/>
  <c r="R49" i="12"/>
  <c r="Q49" i="12"/>
  <c r="P49" i="12"/>
  <c r="E49" i="12"/>
  <c r="S48" i="12"/>
  <c r="R48" i="12"/>
  <c r="Q48" i="12"/>
  <c r="P48" i="12"/>
  <c r="E48" i="12"/>
  <c r="T48" i="12" s="1"/>
  <c r="T47" i="12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S45" i="12"/>
  <c r="R45" i="12"/>
  <c r="Q45" i="12"/>
  <c r="P45" i="12"/>
  <c r="E45" i="12"/>
  <c r="U45" i="12" s="1"/>
  <c r="S44" i="12"/>
  <c r="R44" i="12"/>
  <c r="Q44" i="12"/>
  <c r="P44" i="12"/>
  <c r="E44" i="12"/>
  <c r="O42" i="12"/>
  <c r="N42" i="12"/>
  <c r="M42" i="12"/>
  <c r="L42" i="12"/>
  <c r="K42" i="12"/>
  <c r="J42" i="12"/>
  <c r="I42" i="12"/>
  <c r="S42" i="12" s="1"/>
  <c r="H42" i="12"/>
  <c r="R42" i="12" s="1"/>
  <c r="G42" i="12"/>
  <c r="F42" i="12"/>
  <c r="C42" i="12"/>
  <c r="B42" i="12"/>
  <c r="S41" i="12"/>
  <c r="R41" i="12"/>
  <c r="Q41" i="12"/>
  <c r="P41" i="12"/>
  <c r="E41" i="12"/>
  <c r="S40" i="12"/>
  <c r="R40" i="12"/>
  <c r="Q40" i="12"/>
  <c r="P40" i="12"/>
  <c r="E40" i="12"/>
  <c r="S39" i="12"/>
  <c r="R39" i="12"/>
  <c r="Q39" i="12"/>
  <c r="P39" i="12"/>
  <c r="E39" i="12"/>
  <c r="T39" i="12" s="1"/>
  <c r="U38" i="12"/>
  <c r="S38" i="12"/>
  <c r="R38" i="12"/>
  <c r="Q38" i="12"/>
  <c r="P38" i="12"/>
  <c r="E38" i="12"/>
  <c r="T38" i="12" s="1"/>
  <c r="S37" i="12"/>
  <c r="R37" i="12"/>
  <c r="Q37" i="12"/>
  <c r="P37" i="12"/>
  <c r="E37" i="12"/>
  <c r="O35" i="12"/>
  <c r="N35" i="12"/>
  <c r="M35" i="12"/>
  <c r="L35" i="12"/>
  <c r="K35" i="12"/>
  <c r="J35" i="12"/>
  <c r="I35" i="12"/>
  <c r="S35" i="12" s="1"/>
  <c r="H35" i="12"/>
  <c r="R35" i="12" s="1"/>
  <c r="G35" i="12"/>
  <c r="F35" i="12"/>
  <c r="C35" i="12"/>
  <c r="B35" i="12"/>
  <c r="S34" i="12"/>
  <c r="R34" i="12"/>
  <c r="Q34" i="12"/>
  <c r="P34" i="12"/>
  <c r="E34" i="12"/>
  <c r="T34" i="12" s="1"/>
  <c r="O32" i="12"/>
  <c r="N32" i="12"/>
  <c r="M32" i="12"/>
  <c r="L32" i="12"/>
  <c r="K32" i="12"/>
  <c r="J32" i="12"/>
  <c r="I32" i="12"/>
  <c r="S32" i="12" s="1"/>
  <c r="H32" i="12"/>
  <c r="R32" i="12" s="1"/>
  <c r="G32" i="12"/>
  <c r="F32" i="12"/>
  <c r="C32" i="12"/>
  <c r="B32" i="12"/>
  <c r="E32" i="12" s="1"/>
  <c r="U31" i="12"/>
  <c r="S31" i="12"/>
  <c r="R31" i="12"/>
  <c r="Q31" i="12"/>
  <c r="P31" i="12"/>
  <c r="E31" i="12"/>
  <c r="T31" i="12" s="1"/>
  <c r="S30" i="12"/>
  <c r="R30" i="12"/>
  <c r="Q30" i="12"/>
  <c r="P30" i="12"/>
  <c r="E30" i="12"/>
  <c r="U30" i="12" s="1"/>
  <c r="S29" i="12"/>
  <c r="R29" i="12"/>
  <c r="Q29" i="12"/>
  <c r="P29" i="12"/>
  <c r="E29" i="12"/>
  <c r="U29" i="12" s="1"/>
  <c r="S28" i="12"/>
  <c r="R28" i="12"/>
  <c r="Q28" i="12"/>
  <c r="P28" i="12"/>
  <c r="E28" i="12"/>
  <c r="U28" i="12" s="1"/>
  <c r="O26" i="12"/>
  <c r="N26" i="12"/>
  <c r="M26" i="12"/>
  <c r="L26" i="12"/>
  <c r="K26" i="12"/>
  <c r="J26" i="12"/>
  <c r="I26" i="12"/>
  <c r="S26" i="12" s="1"/>
  <c r="H26" i="12"/>
  <c r="R26" i="12" s="1"/>
  <c r="G26" i="12"/>
  <c r="F26" i="12"/>
  <c r="C26" i="12"/>
  <c r="B26" i="12"/>
  <c r="E26" i="12" s="1"/>
  <c r="S25" i="12"/>
  <c r="R25" i="12"/>
  <c r="Q25" i="12"/>
  <c r="P25" i="12"/>
  <c r="E25" i="12"/>
  <c r="T25" i="12" s="1"/>
  <c r="S24" i="12"/>
  <c r="R24" i="12"/>
  <c r="Q24" i="12"/>
  <c r="P24" i="12"/>
  <c r="E24" i="12"/>
  <c r="S23" i="12"/>
  <c r="R23" i="12"/>
  <c r="Q23" i="12"/>
  <c r="P23" i="12"/>
  <c r="E23" i="12"/>
  <c r="S22" i="12"/>
  <c r="R22" i="12"/>
  <c r="Q22" i="12"/>
  <c r="P22" i="12"/>
  <c r="E22" i="12"/>
  <c r="U21" i="12"/>
  <c r="T21" i="12"/>
  <c r="S21" i="12"/>
  <c r="R21" i="12"/>
  <c r="Q21" i="12"/>
  <c r="P21" i="12"/>
  <c r="E21" i="12"/>
  <c r="U20" i="12"/>
  <c r="S20" i="12"/>
  <c r="R20" i="12"/>
  <c r="Q20" i="12"/>
  <c r="P20" i="12"/>
  <c r="E20" i="12"/>
  <c r="T20" i="12" s="1"/>
  <c r="T19" i="12"/>
  <c r="S19" i="12"/>
  <c r="R19" i="12"/>
  <c r="Q19" i="12"/>
  <c r="P19" i="12"/>
  <c r="E19" i="12"/>
  <c r="U19" i="12" s="1"/>
  <c r="O17" i="12"/>
  <c r="N17" i="12"/>
  <c r="M17" i="12"/>
  <c r="L17" i="12"/>
  <c r="K17" i="12"/>
  <c r="J17" i="12"/>
  <c r="I17" i="12"/>
  <c r="S17" i="12" s="1"/>
  <c r="H17" i="12"/>
  <c r="R17" i="12" s="1"/>
  <c r="G17" i="12"/>
  <c r="F17" i="12"/>
  <c r="C17" i="12"/>
  <c r="B17" i="12"/>
  <c r="U16" i="12"/>
  <c r="S16" i="12"/>
  <c r="R16" i="12"/>
  <c r="Q16" i="12"/>
  <c r="P16" i="12"/>
  <c r="E16" i="12"/>
  <c r="T16" i="12" s="1"/>
  <c r="S15" i="12"/>
  <c r="R15" i="12"/>
  <c r="Q15" i="12"/>
  <c r="P15" i="12"/>
  <c r="E15" i="12"/>
  <c r="U15" i="12" s="1"/>
  <c r="S14" i="12"/>
  <c r="R14" i="12"/>
  <c r="Q14" i="12"/>
  <c r="U14" i="12" s="1"/>
  <c r="P14" i="12"/>
  <c r="T14" i="12" s="1"/>
  <c r="E14" i="12"/>
  <c r="S13" i="12"/>
  <c r="R13" i="12"/>
  <c r="Q13" i="12"/>
  <c r="P13" i="12"/>
  <c r="E13" i="12"/>
  <c r="S12" i="12"/>
  <c r="R12" i="12"/>
  <c r="Q12" i="12"/>
  <c r="P12" i="12"/>
  <c r="E12" i="12"/>
  <c r="S11" i="12"/>
  <c r="R11" i="12"/>
  <c r="Q11" i="12"/>
  <c r="P11" i="12"/>
  <c r="E11" i="12"/>
  <c r="T11" i="12" s="1"/>
  <c r="U10" i="12"/>
  <c r="S10" i="12"/>
  <c r="R10" i="12"/>
  <c r="Q10" i="12"/>
  <c r="P10" i="12"/>
  <c r="E10" i="12"/>
  <c r="T10" i="12" s="1"/>
  <c r="S9" i="12"/>
  <c r="R9" i="12"/>
  <c r="Q9" i="12"/>
  <c r="P9" i="12"/>
  <c r="E9" i="12"/>
  <c r="S96" i="11"/>
  <c r="R96" i="11"/>
  <c r="Q96" i="11"/>
  <c r="P96" i="11"/>
  <c r="E96" i="11"/>
  <c r="U96" i="11" s="1"/>
  <c r="S95" i="11"/>
  <c r="R95" i="11"/>
  <c r="Q95" i="11"/>
  <c r="P95" i="11"/>
  <c r="E95" i="11"/>
  <c r="U95" i="11" s="1"/>
  <c r="U94" i="11"/>
  <c r="S94" i="11"/>
  <c r="R94" i="11"/>
  <c r="Q94" i="11"/>
  <c r="P94" i="11"/>
  <c r="E94" i="11"/>
  <c r="T94" i="11" s="1"/>
  <c r="S93" i="11"/>
  <c r="R93" i="11"/>
  <c r="Q93" i="11"/>
  <c r="P93" i="11"/>
  <c r="E93" i="11"/>
  <c r="S92" i="11"/>
  <c r="R92" i="11"/>
  <c r="Q92" i="11"/>
  <c r="P92" i="11"/>
  <c r="E92" i="11"/>
  <c r="U91" i="11"/>
  <c r="S91" i="11"/>
  <c r="R91" i="11"/>
  <c r="Q91" i="11"/>
  <c r="P91" i="11"/>
  <c r="E91" i="11"/>
  <c r="T91" i="11" s="1"/>
  <c r="U90" i="11"/>
  <c r="S90" i="11"/>
  <c r="R90" i="11"/>
  <c r="Q90" i="11"/>
  <c r="P90" i="11"/>
  <c r="E90" i="11"/>
  <c r="T90" i="11" s="1"/>
  <c r="U89" i="11"/>
  <c r="T89" i="11"/>
  <c r="S89" i="11"/>
  <c r="R89" i="11"/>
  <c r="Q89" i="11"/>
  <c r="P89" i="11"/>
  <c r="E89" i="11"/>
  <c r="S88" i="11"/>
  <c r="R88" i="11"/>
  <c r="Q88" i="11"/>
  <c r="P88" i="11"/>
  <c r="E88" i="11"/>
  <c r="O75" i="11"/>
  <c r="N75" i="11"/>
  <c r="M75" i="11"/>
  <c r="L75" i="11"/>
  <c r="K75" i="11"/>
  <c r="J75" i="11"/>
  <c r="I75" i="11"/>
  <c r="S75" i="11" s="1"/>
  <c r="H75" i="11"/>
  <c r="R75" i="11" s="1"/>
  <c r="G75" i="11"/>
  <c r="F75" i="11"/>
  <c r="C75" i="11"/>
  <c r="B75" i="11"/>
  <c r="O74" i="11"/>
  <c r="N74" i="11"/>
  <c r="M74" i="11"/>
  <c r="L74" i="11"/>
  <c r="K74" i="11"/>
  <c r="J74" i="11"/>
  <c r="I74" i="11"/>
  <c r="S74" i="11" s="1"/>
  <c r="H74" i="11"/>
  <c r="R74" i="11" s="1"/>
  <c r="G74" i="11"/>
  <c r="F74" i="11"/>
  <c r="C74" i="11"/>
  <c r="B74" i="11"/>
  <c r="E74" i="11" s="1"/>
  <c r="O73" i="11"/>
  <c r="N73" i="11"/>
  <c r="M73" i="11"/>
  <c r="L73" i="11"/>
  <c r="K73" i="11"/>
  <c r="J73" i="11"/>
  <c r="I73" i="11"/>
  <c r="H73" i="11"/>
  <c r="G73" i="11"/>
  <c r="F73" i="11"/>
  <c r="C73" i="11"/>
  <c r="E73" i="11" s="1"/>
  <c r="B73" i="11"/>
  <c r="T72" i="11"/>
  <c r="S72" i="11"/>
  <c r="R72" i="11"/>
  <c r="Q72" i="11"/>
  <c r="P72" i="11"/>
  <c r="E72" i="11"/>
  <c r="U72" i="11" s="1"/>
  <c r="T71" i="11"/>
  <c r="S71" i="11"/>
  <c r="R71" i="11"/>
  <c r="Q71" i="11"/>
  <c r="P71" i="11"/>
  <c r="E71" i="11"/>
  <c r="U71" i="11" s="1"/>
  <c r="O69" i="11"/>
  <c r="N69" i="11"/>
  <c r="M69" i="11"/>
  <c r="L69" i="11"/>
  <c r="K69" i="11"/>
  <c r="J69" i="11"/>
  <c r="I69" i="11"/>
  <c r="S69" i="11" s="1"/>
  <c r="H69" i="11"/>
  <c r="R69" i="11" s="1"/>
  <c r="G69" i="11"/>
  <c r="F69" i="11"/>
  <c r="C69" i="11"/>
  <c r="B69" i="11"/>
  <c r="O68" i="11"/>
  <c r="N68" i="11"/>
  <c r="M68" i="11"/>
  <c r="L68" i="11"/>
  <c r="K68" i="11"/>
  <c r="Q68" i="11" s="1"/>
  <c r="J68" i="11"/>
  <c r="I68" i="11"/>
  <c r="S68" i="11" s="1"/>
  <c r="H68" i="11"/>
  <c r="G68" i="11"/>
  <c r="F68" i="11"/>
  <c r="C68" i="11"/>
  <c r="B68" i="11"/>
  <c r="E68" i="11" s="1"/>
  <c r="U67" i="11"/>
  <c r="T67" i="11"/>
  <c r="S67" i="11"/>
  <c r="R67" i="11"/>
  <c r="Q67" i="11"/>
  <c r="P67" i="11"/>
  <c r="E67" i="11"/>
  <c r="S66" i="11"/>
  <c r="R66" i="11"/>
  <c r="Q66" i="11"/>
  <c r="P66" i="11"/>
  <c r="E66" i="11"/>
  <c r="S65" i="11"/>
  <c r="R65" i="11"/>
  <c r="Q65" i="11"/>
  <c r="P65" i="11"/>
  <c r="E65" i="11"/>
  <c r="U65" i="11" s="1"/>
  <c r="S64" i="11"/>
  <c r="R64" i="11"/>
  <c r="Q64" i="11"/>
  <c r="P64" i="11"/>
  <c r="E64" i="11"/>
  <c r="U64" i="11" s="1"/>
  <c r="S63" i="11"/>
  <c r="R63" i="11"/>
  <c r="Q63" i="11"/>
  <c r="P63" i="11"/>
  <c r="E63" i="11"/>
  <c r="U63" i="11" s="1"/>
  <c r="O61" i="11"/>
  <c r="N61" i="11"/>
  <c r="M61" i="11"/>
  <c r="L61" i="11"/>
  <c r="K61" i="11"/>
  <c r="J61" i="11"/>
  <c r="I61" i="11"/>
  <c r="S61" i="11" s="1"/>
  <c r="H61" i="11"/>
  <c r="R61" i="11" s="1"/>
  <c r="C61" i="11"/>
  <c r="B61" i="11"/>
  <c r="S60" i="11"/>
  <c r="R60" i="11"/>
  <c r="Q60" i="11"/>
  <c r="P60" i="11"/>
  <c r="E60" i="11"/>
  <c r="S59" i="11"/>
  <c r="R59" i="11"/>
  <c r="Q59" i="11"/>
  <c r="P59" i="11"/>
  <c r="E59" i="11"/>
  <c r="T59" i="11" s="1"/>
  <c r="S58" i="11"/>
  <c r="R58" i="11"/>
  <c r="Q58" i="11"/>
  <c r="P58" i="11"/>
  <c r="E58" i="11"/>
  <c r="S57" i="11"/>
  <c r="R57" i="11"/>
  <c r="Q57" i="11"/>
  <c r="P57" i="11"/>
  <c r="E57" i="11"/>
  <c r="U57" i="11" s="1"/>
  <c r="O55" i="11"/>
  <c r="N55" i="11"/>
  <c r="M55" i="11"/>
  <c r="L55" i="11"/>
  <c r="K55" i="11"/>
  <c r="J55" i="11"/>
  <c r="I55" i="11"/>
  <c r="S55" i="11" s="1"/>
  <c r="H55" i="11"/>
  <c r="R55" i="11" s="1"/>
  <c r="G55" i="11"/>
  <c r="F55" i="11"/>
  <c r="C55" i="11"/>
  <c r="B55" i="11"/>
  <c r="T54" i="11"/>
  <c r="S54" i="11"/>
  <c r="R54" i="11"/>
  <c r="Q54" i="11"/>
  <c r="P54" i="11"/>
  <c r="E54" i="11"/>
  <c r="U54" i="11" s="1"/>
  <c r="S53" i="11"/>
  <c r="R53" i="11"/>
  <c r="Q53" i="11"/>
  <c r="P53" i="11"/>
  <c r="E53" i="11"/>
  <c r="T53" i="11" s="1"/>
  <c r="S52" i="11"/>
  <c r="R52" i="11"/>
  <c r="Q52" i="11"/>
  <c r="P52" i="11"/>
  <c r="E52" i="11"/>
  <c r="T52" i="11" s="1"/>
  <c r="S51" i="11"/>
  <c r="R51" i="11"/>
  <c r="Q51" i="11"/>
  <c r="P51" i="11"/>
  <c r="E51" i="11"/>
  <c r="T51" i="11" s="1"/>
  <c r="S50" i="11"/>
  <c r="R50" i="11"/>
  <c r="Q50" i="11"/>
  <c r="P50" i="11"/>
  <c r="E50" i="11"/>
  <c r="S49" i="11"/>
  <c r="R49" i="11"/>
  <c r="Q49" i="11"/>
  <c r="P49" i="11"/>
  <c r="E49" i="11"/>
  <c r="S48" i="11"/>
  <c r="R48" i="11"/>
  <c r="Q48" i="11"/>
  <c r="P48" i="11"/>
  <c r="E48" i="11"/>
  <c r="T48" i="11" s="1"/>
  <c r="S47" i="11"/>
  <c r="R47" i="11"/>
  <c r="Q47" i="11"/>
  <c r="P47" i="11"/>
  <c r="E47" i="11"/>
  <c r="U47" i="11" s="1"/>
  <c r="T46" i="11"/>
  <c r="S46" i="11"/>
  <c r="R46" i="11"/>
  <c r="Q46" i="11"/>
  <c r="P46" i="11"/>
  <c r="E46" i="11"/>
  <c r="U46" i="11" s="1"/>
  <c r="S45" i="11"/>
  <c r="R45" i="11"/>
  <c r="Q45" i="11"/>
  <c r="P45" i="11"/>
  <c r="E45" i="11"/>
  <c r="S44" i="11"/>
  <c r="R44" i="11"/>
  <c r="Q44" i="11"/>
  <c r="P44" i="11"/>
  <c r="E44" i="11"/>
  <c r="T44" i="11" s="1"/>
  <c r="O42" i="11"/>
  <c r="N42" i="11"/>
  <c r="M42" i="11"/>
  <c r="L42" i="11"/>
  <c r="K42" i="11"/>
  <c r="J42" i="11"/>
  <c r="I42" i="11"/>
  <c r="S42" i="11" s="1"/>
  <c r="H42" i="11"/>
  <c r="R42" i="11" s="1"/>
  <c r="G42" i="11"/>
  <c r="F42" i="11"/>
  <c r="C42" i="11"/>
  <c r="B42" i="11"/>
  <c r="E42" i="11" s="1"/>
  <c r="S41" i="11"/>
  <c r="R41" i="11"/>
  <c r="Q41" i="11"/>
  <c r="P41" i="11"/>
  <c r="E41" i="11"/>
  <c r="T41" i="11" s="1"/>
  <c r="U40" i="11"/>
  <c r="T40" i="11"/>
  <c r="S40" i="11"/>
  <c r="R40" i="11"/>
  <c r="Q40" i="11"/>
  <c r="P40" i="11"/>
  <c r="E40" i="11"/>
  <c r="S39" i="11"/>
  <c r="R39" i="11"/>
  <c r="Q39" i="11"/>
  <c r="P39" i="11"/>
  <c r="E39" i="11"/>
  <c r="S38" i="11"/>
  <c r="R38" i="11"/>
  <c r="Q38" i="11"/>
  <c r="P38" i="11"/>
  <c r="E38" i="11"/>
  <c r="S37" i="11"/>
  <c r="R37" i="11"/>
  <c r="Q37" i="11"/>
  <c r="P37" i="11"/>
  <c r="E37" i="11"/>
  <c r="U37" i="11" s="1"/>
  <c r="S35" i="11"/>
  <c r="O35" i="11"/>
  <c r="N35" i="11"/>
  <c r="M35" i="11"/>
  <c r="L35" i="11"/>
  <c r="K35" i="11"/>
  <c r="J35" i="11"/>
  <c r="I35" i="11"/>
  <c r="Q35" i="11" s="1"/>
  <c r="H35" i="11"/>
  <c r="G35" i="11"/>
  <c r="F35" i="11"/>
  <c r="C35" i="11"/>
  <c r="B35" i="11"/>
  <c r="E35" i="11" s="1"/>
  <c r="S34" i="11"/>
  <c r="R34" i="11"/>
  <c r="Q34" i="11"/>
  <c r="P34" i="11"/>
  <c r="E34" i="11"/>
  <c r="O32" i="11"/>
  <c r="N32" i="11"/>
  <c r="M32" i="11"/>
  <c r="L32" i="11"/>
  <c r="K32" i="11"/>
  <c r="J32" i="11"/>
  <c r="I32" i="11"/>
  <c r="H32" i="11"/>
  <c r="G32" i="11"/>
  <c r="F32" i="11"/>
  <c r="C32" i="11"/>
  <c r="B32" i="11"/>
  <c r="S31" i="11"/>
  <c r="R31" i="11"/>
  <c r="Q31" i="11"/>
  <c r="P31" i="11"/>
  <c r="E31" i="11"/>
  <c r="T30" i="11"/>
  <c r="S30" i="11"/>
  <c r="R30" i="11"/>
  <c r="Q30" i="11"/>
  <c r="P30" i="11"/>
  <c r="E30" i="11"/>
  <c r="U30" i="11" s="1"/>
  <c r="S29" i="11"/>
  <c r="R29" i="11"/>
  <c r="Q29" i="11"/>
  <c r="P29" i="11"/>
  <c r="E29" i="11"/>
  <c r="U29" i="11" s="1"/>
  <c r="S28" i="11"/>
  <c r="R28" i="11"/>
  <c r="Q28" i="11"/>
  <c r="P28" i="11"/>
  <c r="E28" i="11"/>
  <c r="O26" i="11"/>
  <c r="N26" i="11"/>
  <c r="M26" i="11"/>
  <c r="L26" i="11"/>
  <c r="K26" i="11"/>
  <c r="J26" i="11"/>
  <c r="I26" i="11"/>
  <c r="H26" i="11"/>
  <c r="R26" i="11" s="1"/>
  <c r="G26" i="11"/>
  <c r="F26" i="11"/>
  <c r="C26" i="11"/>
  <c r="B26" i="11"/>
  <c r="S25" i="11"/>
  <c r="R25" i="11"/>
  <c r="Q25" i="11"/>
  <c r="P25" i="11"/>
  <c r="E25" i="11"/>
  <c r="S24" i="11"/>
  <c r="R24" i="11"/>
  <c r="Q24" i="11"/>
  <c r="P24" i="11"/>
  <c r="E24" i="11"/>
  <c r="T24" i="11" s="1"/>
  <c r="S23" i="11"/>
  <c r="R23" i="11"/>
  <c r="Q23" i="11"/>
  <c r="U23" i="11" s="1"/>
  <c r="P23" i="11"/>
  <c r="T23" i="11" s="1"/>
  <c r="E23" i="11"/>
  <c r="S22" i="11"/>
  <c r="R22" i="11"/>
  <c r="Q22" i="11"/>
  <c r="P22" i="11"/>
  <c r="E22" i="11"/>
  <c r="S21" i="11"/>
  <c r="R21" i="11"/>
  <c r="Q21" i="11"/>
  <c r="P21" i="11"/>
  <c r="E21" i="11"/>
  <c r="U20" i="11"/>
  <c r="S20" i="11"/>
  <c r="R20" i="11"/>
  <c r="Q20" i="11"/>
  <c r="P20" i="11"/>
  <c r="E20" i="11"/>
  <c r="T20" i="11" s="1"/>
  <c r="T19" i="11"/>
  <c r="S19" i="11"/>
  <c r="R19" i="11"/>
  <c r="Q19" i="11"/>
  <c r="P19" i="11"/>
  <c r="E19" i="11"/>
  <c r="U19" i="11" s="1"/>
  <c r="Q17" i="11"/>
  <c r="O17" i="11"/>
  <c r="N17" i="11"/>
  <c r="M17" i="11"/>
  <c r="L17" i="11"/>
  <c r="K17" i="11"/>
  <c r="J17" i="11"/>
  <c r="I17" i="11"/>
  <c r="S17" i="11" s="1"/>
  <c r="H17" i="11"/>
  <c r="P17" i="11" s="1"/>
  <c r="G17" i="11"/>
  <c r="F17" i="11"/>
  <c r="E17" i="11"/>
  <c r="C17" i="11"/>
  <c r="B17" i="11"/>
  <c r="T16" i="11"/>
  <c r="S16" i="11"/>
  <c r="R16" i="11"/>
  <c r="Q16" i="11"/>
  <c r="P16" i="11"/>
  <c r="E16" i="11"/>
  <c r="U16" i="11" s="1"/>
  <c r="T15" i="11"/>
  <c r="S15" i="11"/>
  <c r="R15" i="11"/>
  <c r="Q15" i="11"/>
  <c r="P15" i="11"/>
  <c r="E15" i="11"/>
  <c r="U15" i="11" s="1"/>
  <c r="S14" i="11"/>
  <c r="R14" i="11"/>
  <c r="Q14" i="11"/>
  <c r="P14" i="11"/>
  <c r="E14" i="11"/>
  <c r="S13" i="11"/>
  <c r="R13" i="11"/>
  <c r="Q13" i="11"/>
  <c r="P13" i="11"/>
  <c r="E13" i="11"/>
  <c r="U12" i="11"/>
  <c r="T12" i="11"/>
  <c r="S12" i="11"/>
  <c r="R12" i="11"/>
  <c r="Q12" i="11"/>
  <c r="P12" i="11"/>
  <c r="E12" i="11"/>
  <c r="S11" i="11"/>
  <c r="R11" i="11"/>
  <c r="Q11" i="11"/>
  <c r="P11" i="11"/>
  <c r="E11" i="11"/>
  <c r="S10" i="11"/>
  <c r="R10" i="11"/>
  <c r="Q10" i="11"/>
  <c r="P10" i="11"/>
  <c r="E10" i="11"/>
  <c r="S9" i="11"/>
  <c r="R9" i="11"/>
  <c r="Q9" i="11"/>
  <c r="P9" i="11"/>
  <c r="E9" i="11"/>
  <c r="U9" i="11" s="1"/>
  <c r="U96" i="10"/>
  <c r="T96" i="10"/>
  <c r="S96" i="10"/>
  <c r="R96" i="10"/>
  <c r="Q96" i="10"/>
  <c r="P96" i="10"/>
  <c r="E96" i="10"/>
  <c r="S95" i="10"/>
  <c r="R95" i="10"/>
  <c r="Q95" i="10"/>
  <c r="P95" i="10"/>
  <c r="E95" i="10"/>
  <c r="U95" i="10" s="1"/>
  <c r="U94" i="10"/>
  <c r="S94" i="10"/>
  <c r="R94" i="10"/>
  <c r="Q94" i="10"/>
  <c r="P94" i="10"/>
  <c r="E94" i="10"/>
  <c r="T94" i="10" s="1"/>
  <c r="U93" i="10"/>
  <c r="S93" i="10"/>
  <c r="R93" i="10"/>
  <c r="Q93" i="10"/>
  <c r="P93" i="10"/>
  <c r="E93" i="10"/>
  <c r="T93" i="10" s="1"/>
  <c r="U92" i="10"/>
  <c r="T92" i="10"/>
  <c r="S92" i="10"/>
  <c r="R92" i="10"/>
  <c r="Q92" i="10"/>
  <c r="P92" i="10"/>
  <c r="E92" i="10"/>
  <c r="S91" i="10"/>
  <c r="R91" i="10"/>
  <c r="Q91" i="10"/>
  <c r="P91" i="10"/>
  <c r="E91" i="10"/>
  <c r="S90" i="10"/>
  <c r="R90" i="10"/>
  <c r="Q90" i="10"/>
  <c r="P90" i="10"/>
  <c r="E90" i="10"/>
  <c r="S89" i="10"/>
  <c r="R89" i="10"/>
  <c r="Q89" i="10"/>
  <c r="P89" i="10"/>
  <c r="E89" i="10"/>
  <c r="U88" i="10"/>
  <c r="S88" i="10"/>
  <c r="R88" i="10"/>
  <c r="Q88" i="10"/>
  <c r="P88" i="10"/>
  <c r="E88" i="10"/>
  <c r="T88" i="10" s="1"/>
  <c r="O75" i="10"/>
  <c r="N75" i="10"/>
  <c r="M75" i="10"/>
  <c r="L75" i="10"/>
  <c r="K75" i="10"/>
  <c r="J75" i="10"/>
  <c r="I75" i="10"/>
  <c r="S75" i="10" s="1"/>
  <c r="H75" i="10"/>
  <c r="G75" i="10"/>
  <c r="F75" i="10"/>
  <c r="C75" i="10"/>
  <c r="B75" i="10"/>
  <c r="E75" i="10" s="1"/>
  <c r="S74" i="10"/>
  <c r="R74" i="10"/>
  <c r="O74" i="10"/>
  <c r="N74" i="10"/>
  <c r="M74" i="10"/>
  <c r="L74" i="10"/>
  <c r="K74" i="10"/>
  <c r="J74" i="10"/>
  <c r="I74" i="10"/>
  <c r="H74" i="10"/>
  <c r="G74" i="10"/>
  <c r="F74" i="10"/>
  <c r="C74" i="10"/>
  <c r="B74" i="10"/>
  <c r="O73" i="10"/>
  <c r="N73" i="10"/>
  <c r="M73" i="10"/>
  <c r="L73" i="10"/>
  <c r="K73" i="10"/>
  <c r="J73" i="10"/>
  <c r="I73" i="10"/>
  <c r="S73" i="10" s="1"/>
  <c r="H73" i="10"/>
  <c r="R73" i="10" s="1"/>
  <c r="G73" i="10"/>
  <c r="F73" i="10"/>
  <c r="C73" i="10"/>
  <c r="B73" i="10"/>
  <c r="S72" i="10"/>
  <c r="R72" i="10"/>
  <c r="Q72" i="10"/>
  <c r="P72" i="10"/>
  <c r="E72" i="10"/>
  <c r="S71" i="10"/>
  <c r="R71" i="10"/>
  <c r="Q71" i="10"/>
  <c r="P71" i="10"/>
  <c r="E71" i="10"/>
  <c r="U71" i="10" s="1"/>
  <c r="O69" i="10"/>
  <c r="N69" i="10"/>
  <c r="M69" i="10"/>
  <c r="L69" i="10"/>
  <c r="K69" i="10"/>
  <c r="J69" i="10"/>
  <c r="I69" i="10"/>
  <c r="H69" i="10"/>
  <c r="G69" i="10"/>
  <c r="F69" i="10"/>
  <c r="C69" i="10"/>
  <c r="B69" i="10"/>
  <c r="S68" i="10"/>
  <c r="O68" i="10"/>
  <c r="N68" i="10"/>
  <c r="M68" i="10"/>
  <c r="L68" i="10"/>
  <c r="K68" i="10"/>
  <c r="J68" i="10"/>
  <c r="I68" i="10"/>
  <c r="H68" i="10"/>
  <c r="R68" i="10" s="1"/>
  <c r="G68" i="10"/>
  <c r="F68" i="10"/>
  <c r="C68" i="10"/>
  <c r="B68" i="10"/>
  <c r="S67" i="10"/>
  <c r="R67" i="10"/>
  <c r="Q67" i="10"/>
  <c r="P67" i="10"/>
  <c r="E67" i="10"/>
  <c r="U66" i="10"/>
  <c r="S66" i="10"/>
  <c r="R66" i="10"/>
  <c r="Q66" i="10"/>
  <c r="P66" i="10"/>
  <c r="E66" i="10"/>
  <c r="T66" i="10" s="1"/>
  <c r="S65" i="10"/>
  <c r="R65" i="10"/>
  <c r="Q65" i="10"/>
  <c r="P65" i="10"/>
  <c r="E65" i="10"/>
  <c r="U65" i="10" s="1"/>
  <c r="S64" i="10"/>
  <c r="R64" i="10"/>
  <c r="Q64" i="10"/>
  <c r="P64" i="10"/>
  <c r="E64" i="10"/>
  <c r="U64" i="10" s="1"/>
  <c r="S63" i="10"/>
  <c r="R63" i="10"/>
  <c r="Q63" i="10"/>
  <c r="P63" i="10"/>
  <c r="E63" i="10"/>
  <c r="U63" i="10" s="1"/>
  <c r="S61" i="10"/>
  <c r="O61" i="10"/>
  <c r="N61" i="10"/>
  <c r="M61" i="10"/>
  <c r="L61" i="10"/>
  <c r="K61" i="10"/>
  <c r="J61" i="10"/>
  <c r="I61" i="10"/>
  <c r="H61" i="10"/>
  <c r="R61" i="10" s="1"/>
  <c r="C61" i="10"/>
  <c r="B61" i="10"/>
  <c r="S60" i="10"/>
  <c r="R60" i="10"/>
  <c r="Q60" i="10"/>
  <c r="P60" i="10"/>
  <c r="E60" i="10"/>
  <c r="U60" i="10" s="1"/>
  <c r="S59" i="10"/>
  <c r="R59" i="10"/>
  <c r="Q59" i="10"/>
  <c r="P59" i="10"/>
  <c r="E59" i="10"/>
  <c r="S58" i="10"/>
  <c r="R58" i="10"/>
  <c r="Q58" i="10"/>
  <c r="P58" i="10"/>
  <c r="E58" i="10"/>
  <c r="S57" i="10"/>
  <c r="R57" i="10"/>
  <c r="Q57" i="10"/>
  <c r="P57" i="10"/>
  <c r="E57" i="10"/>
  <c r="O55" i="10"/>
  <c r="N55" i="10"/>
  <c r="M55" i="10"/>
  <c r="L55" i="10"/>
  <c r="K55" i="10"/>
  <c r="J55" i="10"/>
  <c r="I55" i="10"/>
  <c r="S55" i="10" s="1"/>
  <c r="H55" i="10"/>
  <c r="R55" i="10" s="1"/>
  <c r="G55" i="10"/>
  <c r="F55" i="10"/>
  <c r="C55" i="10"/>
  <c r="B55" i="10"/>
  <c r="U54" i="10"/>
  <c r="S54" i="10"/>
  <c r="R54" i="10"/>
  <c r="Q54" i="10"/>
  <c r="P54" i="10"/>
  <c r="E54" i="10"/>
  <c r="T54" i="10" s="1"/>
  <c r="S53" i="10"/>
  <c r="R53" i="10"/>
  <c r="Q53" i="10"/>
  <c r="P53" i="10"/>
  <c r="E53" i="10"/>
  <c r="S52" i="10"/>
  <c r="R52" i="10"/>
  <c r="Q52" i="10"/>
  <c r="P52" i="10"/>
  <c r="E52" i="10"/>
  <c r="U51" i="10"/>
  <c r="T51" i="10"/>
  <c r="S51" i="10"/>
  <c r="R51" i="10"/>
  <c r="Q51" i="10"/>
  <c r="P51" i="10"/>
  <c r="E51" i="10"/>
  <c r="S50" i="10"/>
  <c r="R50" i="10"/>
  <c r="Q50" i="10"/>
  <c r="P50" i="10"/>
  <c r="E50" i="10"/>
  <c r="S49" i="10"/>
  <c r="R49" i="10"/>
  <c r="Q49" i="10"/>
  <c r="P49" i="10"/>
  <c r="E49" i="10"/>
  <c r="S48" i="10"/>
  <c r="R48" i="10"/>
  <c r="Q48" i="10"/>
  <c r="P48" i="10"/>
  <c r="E48" i="10"/>
  <c r="S47" i="10"/>
  <c r="R47" i="10"/>
  <c r="Q47" i="10"/>
  <c r="P47" i="10"/>
  <c r="E47" i="10"/>
  <c r="U46" i="10"/>
  <c r="S46" i="10"/>
  <c r="R46" i="10"/>
  <c r="Q46" i="10"/>
  <c r="P46" i="10"/>
  <c r="E46" i="10"/>
  <c r="T46" i="10" s="1"/>
  <c r="T45" i="10"/>
  <c r="S45" i="10"/>
  <c r="R45" i="10"/>
  <c r="Q45" i="10"/>
  <c r="P45" i="10"/>
  <c r="E45" i="10"/>
  <c r="U45" i="10" s="1"/>
  <c r="S44" i="10"/>
  <c r="R44" i="10"/>
  <c r="Q44" i="10"/>
  <c r="P44" i="10"/>
  <c r="E44" i="10"/>
  <c r="O42" i="10"/>
  <c r="N42" i="10"/>
  <c r="M42" i="10"/>
  <c r="L42" i="10"/>
  <c r="K42" i="10"/>
  <c r="J42" i="10"/>
  <c r="I42" i="10"/>
  <c r="S42" i="10" s="1"/>
  <c r="H42" i="10"/>
  <c r="R42" i="10" s="1"/>
  <c r="G42" i="10"/>
  <c r="F42" i="10"/>
  <c r="C42" i="10"/>
  <c r="B42" i="10"/>
  <c r="S41" i="10"/>
  <c r="R41" i="10"/>
  <c r="Q41" i="10"/>
  <c r="P41" i="10"/>
  <c r="E41" i="10"/>
  <c r="S40" i="10"/>
  <c r="R40" i="10"/>
  <c r="Q40" i="10"/>
  <c r="P40" i="10"/>
  <c r="T40" i="10" s="1"/>
  <c r="E40" i="10"/>
  <c r="U40" i="10" s="1"/>
  <c r="U39" i="10"/>
  <c r="S39" i="10"/>
  <c r="R39" i="10"/>
  <c r="Q39" i="10"/>
  <c r="P39" i="10"/>
  <c r="E39" i="10"/>
  <c r="T39" i="10" s="1"/>
  <c r="S38" i="10"/>
  <c r="R38" i="10"/>
  <c r="Q38" i="10"/>
  <c r="P38" i="10"/>
  <c r="E38" i="10"/>
  <c r="S37" i="10"/>
  <c r="R37" i="10"/>
  <c r="Q37" i="10"/>
  <c r="P37" i="10"/>
  <c r="E37" i="10"/>
  <c r="O35" i="10"/>
  <c r="N35" i="10"/>
  <c r="M35" i="10"/>
  <c r="L35" i="10"/>
  <c r="K35" i="10"/>
  <c r="J35" i="10"/>
  <c r="I35" i="10"/>
  <c r="S35" i="10" s="1"/>
  <c r="H35" i="10"/>
  <c r="R35" i="10" s="1"/>
  <c r="G35" i="10"/>
  <c r="F35" i="10"/>
  <c r="E35" i="10"/>
  <c r="C35" i="10"/>
  <c r="B35" i="10"/>
  <c r="S34" i="10"/>
  <c r="R34" i="10"/>
  <c r="Q34" i="10"/>
  <c r="P34" i="10"/>
  <c r="E34" i="10"/>
  <c r="O32" i="10"/>
  <c r="N32" i="10"/>
  <c r="M32" i="10"/>
  <c r="L32" i="10"/>
  <c r="K32" i="10"/>
  <c r="J32" i="10"/>
  <c r="I32" i="10"/>
  <c r="S32" i="10" s="1"/>
  <c r="H32" i="10"/>
  <c r="R32" i="10" s="1"/>
  <c r="G32" i="10"/>
  <c r="F32" i="10"/>
  <c r="C32" i="10"/>
  <c r="B32" i="10"/>
  <c r="S31" i="10"/>
  <c r="R31" i="10"/>
  <c r="Q31" i="10"/>
  <c r="P31" i="10"/>
  <c r="E31" i="10"/>
  <c r="S30" i="10"/>
  <c r="R30" i="10"/>
  <c r="Q30" i="10"/>
  <c r="P30" i="10"/>
  <c r="E30" i="10"/>
  <c r="U29" i="10"/>
  <c r="S29" i="10"/>
  <c r="R29" i="10"/>
  <c r="Q29" i="10"/>
  <c r="P29" i="10"/>
  <c r="E29" i="10"/>
  <c r="T29" i="10" s="1"/>
  <c r="T28" i="10"/>
  <c r="S28" i="10"/>
  <c r="R28" i="10"/>
  <c r="Q28" i="10"/>
  <c r="P28" i="10"/>
  <c r="E28" i="10"/>
  <c r="U28" i="10" s="1"/>
  <c r="O26" i="10"/>
  <c r="N26" i="10"/>
  <c r="M26" i="10"/>
  <c r="L26" i="10"/>
  <c r="K26" i="10"/>
  <c r="J26" i="10"/>
  <c r="I26" i="10"/>
  <c r="S26" i="10" s="1"/>
  <c r="H26" i="10"/>
  <c r="R26" i="10" s="1"/>
  <c r="G26" i="10"/>
  <c r="F26" i="10"/>
  <c r="C26" i="10"/>
  <c r="B26" i="10"/>
  <c r="S25" i="10"/>
  <c r="R25" i="10"/>
  <c r="Q25" i="10"/>
  <c r="P25" i="10"/>
  <c r="E25" i="10"/>
  <c r="T25" i="10" s="1"/>
  <c r="S24" i="10"/>
  <c r="R24" i="10"/>
  <c r="Q24" i="10"/>
  <c r="P24" i="10"/>
  <c r="E24" i="10"/>
  <c r="U24" i="10" s="1"/>
  <c r="S23" i="10"/>
  <c r="R23" i="10"/>
  <c r="Q23" i="10"/>
  <c r="P23" i="10"/>
  <c r="E23" i="10"/>
  <c r="T23" i="10" s="1"/>
  <c r="U22" i="10"/>
  <c r="S22" i="10"/>
  <c r="R22" i="10"/>
  <c r="Q22" i="10"/>
  <c r="P22" i="10"/>
  <c r="E22" i="10"/>
  <c r="T22" i="10" s="1"/>
  <c r="U21" i="10"/>
  <c r="T21" i="10"/>
  <c r="S21" i="10"/>
  <c r="R21" i="10"/>
  <c r="Q21" i="10"/>
  <c r="P21" i="10"/>
  <c r="E21" i="10"/>
  <c r="S20" i="10"/>
  <c r="R20" i="10"/>
  <c r="Q20" i="10"/>
  <c r="P20" i="10"/>
  <c r="E20" i="10"/>
  <c r="S19" i="10"/>
  <c r="R19" i="10"/>
  <c r="Q19" i="10"/>
  <c r="P19" i="10"/>
  <c r="E19" i="10"/>
  <c r="O17" i="10"/>
  <c r="N17" i="10"/>
  <c r="M17" i="10"/>
  <c r="L17" i="10"/>
  <c r="K17" i="10"/>
  <c r="J17" i="10"/>
  <c r="I17" i="10"/>
  <c r="S17" i="10" s="1"/>
  <c r="H17" i="10"/>
  <c r="R17" i="10" s="1"/>
  <c r="G17" i="10"/>
  <c r="F17" i="10"/>
  <c r="C17" i="10"/>
  <c r="B17" i="10"/>
  <c r="S16" i="10"/>
  <c r="R16" i="10"/>
  <c r="Q16" i="10"/>
  <c r="P16" i="10"/>
  <c r="E16" i="10"/>
  <c r="U15" i="10"/>
  <c r="S15" i="10"/>
  <c r="R15" i="10"/>
  <c r="Q15" i="10"/>
  <c r="P15" i="10"/>
  <c r="E15" i="10"/>
  <c r="T15" i="10" s="1"/>
  <c r="T14" i="10"/>
  <c r="S14" i="10"/>
  <c r="R14" i="10"/>
  <c r="Q14" i="10"/>
  <c r="P14" i="10"/>
  <c r="E14" i="10"/>
  <c r="U14" i="10" s="1"/>
  <c r="T13" i="10"/>
  <c r="S13" i="10"/>
  <c r="R13" i="10"/>
  <c r="Q13" i="10"/>
  <c r="P13" i="10"/>
  <c r="E13" i="10"/>
  <c r="U13" i="10" s="1"/>
  <c r="S12" i="10"/>
  <c r="R12" i="10"/>
  <c r="Q12" i="10"/>
  <c r="P12" i="10"/>
  <c r="E12" i="10"/>
  <c r="S11" i="10"/>
  <c r="R11" i="10"/>
  <c r="Q11" i="10"/>
  <c r="P11" i="10"/>
  <c r="E11" i="10"/>
  <c r="S10" i="10"/>
  <c r="R10" i="10"/>
  <c r="Q10" i="10"/>
  <c r="U10" i="10" s="1"/>
  <c r="P10" i="10"/>
  <c r="T10" i="10" s="1"/>
  <c r="E10" i="10"/>
  <c r="S9" i="10"/>
  <c r="R9" i="10"/>
  <c r="Q9" i="10"/>
  <c r="P9" i="10"/>
  <c r="E9" i="10"/>
  <c r="S96" i="9"/>
  <c r="R96" i="9"/>
  <c r="Q96" i="9"/>
  <c r="P96" i="9"/>
  <c r="E96" i="9"/>
  <c r="S95" i="9"/>
  <c r="R95" i="9"/>
  <c r="Q95" i="9"/>
  <c r="P95" i="9"/>
  <c r="E95" i="9"/>
  <c r="T95" i="9" s="1"/>
  <c r="U94" i="9"/>
  <c r="S94" i="9"/>
  <c r="R94" i="9"/>
  <c r="Q94" i="9"/>
  <c r="P94" i="9"/>
  <c r="E94" i="9"/>
  <c r="T94" i="9" s="1"/>
  <c r="T93" i="9"/>
  <c r="S93" i="9"/>
  <c r="R93" i="9"/>
  <c r="Q93" i="9"/>
  <c r="P93" i="9"/>
  <c r="E93" i="9"/>
  <c r="U93" i="9" s="1"/>
  <c r="T92" i="9"/>
  <c r="S92" i="9"/>
  <c r="R92" i="9"/>
  <c r="Q92" i="9"/>
  <c r="P92" i="9"/>
  <c r="E92" i="9"/>
  <c r="U92" i="9" s="1"/>
  <c r="U91" i="9"/>
  <c r="S91" i="9"/>
  <c r="R91" i="9"/>
  <c r="Q91" i="9"/>
  <c r="P91" i="9"/>
  <c r="E91" i="9"/>
  <c r="T91" i="9" s="1"/>
  <c r="U90" i="9"/>
  <c r="T90" i="9"/>
  <c r="S90" i="9"/>
  <c r="R90" i="9"/>
  <c r="Q90" i="9"/>
  <c r="P90" i="9"/>
  <c r="E90" i="9"/>
  <c r="S89" i="9"/>
  <c r="R89" i="9"/>
  <c r="Q89" i="9"/>
  <c r="P89" i="9"/>
  <c r="E89" i="9"/>
  <c r="S88" i="9"/>
  <c r="R88" i="9"/>
  <c r="Q88" i="9"/>
  <c r="P88" i="9"/>
  <c r="E88" i="9"/>
  <c r="O75" i="9"/>
  <c r="N75" i="9"/>
  <c r="M75" i="9"/>
  <c r="L75" i="9"/>
  <c r="K75" i="9"/>
  <c r="J75" i="9"/>
  <c r="I75" i="9"/>
  <c r="S75" i="9" s="1"/>
  <c r="H75" i="9"/>
  <c r="R75" i="9" s="1"/>
  <c r="G75" i="9"/>
  <c r="F75" i="9"/>
  <c r="C75" i="9"/>
  <c r="B75" i="9"/>
  <c r="O74" i="9"/>
  <c r="N74" i="9"/>
  <c r="M74" i="9"/>
  <c r="L74" i="9"/>
  <c r="K74" i="9"/>
  <c r="J74" i="9"/>
  <c r="I74" i="9"/>
  <c r="S74" i="9" s="1"/>
  <c r="H74" i="9"/>
  <c r="R74" i="9" s="1"/>
  <c r="G74" i="9"/>
  <c r="F74" i="9"/>
  <c r="C74" i="9"/>
  <c r="B74" i="9"/>
  <c r="O73" i="9"/>
  <c r="N73" i="9"/>
  <c r="M73" i="9"/>
  <c r="L73" i="9"/>
  <c r="K73" i="9"/>
  <c r="J73" i="9"/>
  <c r="I73" i="9"/>
  <c r="S73" i="9" s="1"/>
  <c r="H73" i="9"/>
  <c r="R73" i="9" s="1"/>
  <c r="G73" i="9"/>
  <c r="F73" i="9"/>
  <c r="C73" i="9"/>
  <c r="B73" i="9"/>
  <c r="E73" i="9" s="1"/>
  <c r="S72" i="9"/>
  <c r="R72" i="9"/>
  <c r="Q72" i="9"/>
  <c r="P72" i="9"/>
  <c r="E72" i="9"/>
  <c r="U72" i="9" s="1"/>
  <c r="S71" i="9"/>
  <c r="R71" i="9"/>
  <c r="Q71" i="9"/>
  <c r="P71" i="9"/>
  <c r="E71" i="9"/>
  <c r="O69" i="9"/>
  <c r="N69" i="9"/>
  <c r="M69" i="9"/>
  <c r="L69" i="9"/>
  <c r="K69" i="9"/>
  <c r="J69" i="9"/>
  <c r="I69" i="9"/>
  <c r="S69" i="9" s="1"/>
  <c r="H69" i="9"/>
  <c r="R69" i="9" s="1"/>
  <c r="G69" i="9"/>
  <c r="F69" i="9"/>
  <c r="C69" i="9"/>
  <c r="B69" i="9"/>
  <c r="O68" i="9"/>
  <c r="N68" i="9"/>
  <c r="M68" i="9"/>
  <c r="L68" i="9"/>
  <c r="K68" i="9"/>
  <c r="J68" i="9"/>
  <c r="I68" i="9"/>
  <c r="S68" i="9" s="1"/>
  <c r="H68" i="9"/>
  <c r="R68" i="9" s="1"/>
  <c r="G68" i="9"/>
  <c r="F68" i="9"/>
  <c r="C68" i="9"/>
  <c r="B68" i="9"/>
  <c r="U67" i="9"/>
  <c r="T67" i="9"/>
  <c r="S67" i="9"/>
  <c r="R67" i="9"/>
  <c r="Q67" i="9"/>
  <c r="P67" i="9"/>
  <c r="E67" i="9"/>
  <c r="S66" i="9"/>
  <c r="R66" i="9"/>
  <c r="Q66" i="9"/>
  <c r="P66" i="9"/>
  <c r="E66" i="9"/>
  <c r="S65" i="9"/>
  <c r="R65" i="9"/>
  <c r="Q65" i="9"/>
  <c r="P65" i="9"/>
  <c r="E65" i="9"/>
  <c r="S64" i="9"/>
  <c r="R64" i="9"/>
  <c r="Q64" i="9"/>
  <c r="P64" i="9"/>
  <c r="E64" i="9"/>
  <c r="U63" i="9"/>
  <c r="S63" i="9"/>
  <c r="R63" i="9"/>
  <c r="Q63" i="9"/>
  <c r="P63" i="9"/>
  <c r="E63" i="9"/>
  <c r="T63" i="9" s="1"/>
  <c r="O61" i="9"/>
  <c r="N61" i="9"/>
  <c r="M61" i="9"/>
  <c r="L61" i="9"/>
  <c r="K61" i="9"/>
  <c r="J61" i="9"/>
  <c r="I61" i="9"/>
  <c r="S61" i="9" s="1"/>
  <c r="H61" i="9"/>
  <c r="R61" i="9" s="1"/>
  <c r="C61" i="9"/>
  <c r="B61" i="9"/>
  <c r="S60" i="9"/>
  <c r="R60" i="9"/>
  <c r="Q60" i="9"/>
  <c r="P60" i="9"/>
  <c r="E60" i="9"/>
  <c r="U60" i="9" s="1"/>
  <c r="S59" i="9"/>
  <c r="R59" i="9"/>
  <c r="Q59" i="9"/>
  <c r="P59" i="9"/>
  <c r="E59" i="9"/>
  <c r="T59" i="9" s="1"/>
  <c r="S58" i="9"/>
  <c r="R58" i="9"/>
  <c r="Q58" i="9"/>
  <c r="P58" i="9"/>
  <c r="E58" i="9"/>
  <c r="U58" i="9" s="1"/>
  <c r="S57" i="9"/>
  <c r="R57" i="9"/>
  <c r="Q57" i="9"/>
  <c r="P57" i="9"/>
  <c r="E57" i="9"/>
  <c r="O55" i="9"/>
  <c r="N55" i="9"/>
  <c r="M55" i="9"/>
  <c r="L55" i="9"/>
  <c r="K55" i="9"/>
  <c r="J55" i="9"/>
  <c r="I55" i="9"/>
  <c r="S55" i="9" s="1"/>
  <c r="H55" i="9"/>
  <c r="R55" i="9" s="1"/>
  <c r="G55" i="9"/>
  <c r="F55" i="9"/>
  <c r="C55" i="9"/>
  <c r="B55" i="9"/>
  <c r="S54" i="9"/>
  <c r="R54" i="9"/>
  <c r="Q54" i="9"/>
  <c r="P54" i="9"/>
  <c r="E54" i="9"/>
  <c r="S53" i="9"/>
  <c r="R53" i="9"/>
  <c r="Q53" i="9"/>
  <c r="P53" i="9"/>
  <c r="E53" i="9"/>
  <c r="U52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T49" i="9" s="1"/>
  <c r="S48" i="9"/>
  <c r="R48" i="9"/>
  <c r="Q48" i="9"/>
  <c r="P48" i="9"/>
  <c r="E48" i="9"/>
  <c r="S47" i="9"/>
  <c r="R47" i="9"/>
  <c r="Q47" i="9"/>
  <c r="P47" i="9"/>
  <c r="E47" i="9"/>
  <c r="U47" i="9" s="1"/>
  <c r="S46" i="9"/>
  <c r="R46" i="9"/>
  <c r="Q46" i="9"/>
  <c r="P46" i="9"/>
  <c r="E46" i="9"/>
  <c r="S45" i="9"/>
  <c r="R45" i="9"/>
  <c r="Q45" i="9"/>
  <c r="P45" i="9"/>
  <c r="E45" i="9"/>
  <c r="S44" i="9"/>
  <c r="R44" i="9"/>
  <c r="Q44" i="9"/>
  <c r="P44" i="9"/>
  <c r="E44" i="9"/>
  <c r="T44" i="9" s="1"/>
  <c r="O42" i="9"/>
  <c r="N42" i="9"/>
  <c r="M42" i="9"/>
  <c r="L42" i="9"/>
  <c r="K42" i="9"/>
  <c r="J42" i="9"/>
  <c r="I42" i="9"/>
  <c r="S42" i="9" s="1"/>
  <c r="H42" i="9"/>
  <c r="G42" i="9"/>
  <c r="F42" i="9"/>
  <c r="C42" i="9"/>
  <c r="B42" i="9"/>
  <c r="E42" i="9" s="1"/>
  <c r="U41" i="9"/>
  <c r="S41" i="9"/>
  <c r="R41" i="9"/>
  <c r="Q41" i="9"/>
  <c r="P41" i="9"/>
  <c r="E41" i="9"/>
  <c r="T41" i="9" s="1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U37" i="9" s="1"/>
  <c r="P37" i="9"/>
  <c r="E37" i="9"/>
  <c r="T37" i="9" s="1"/>
  <c r="O35" i="9"/>
  <c r="N35" i="9"/>
  <c r="M35" i="9"/>
  <c r="L35" i="9"/>
  <c r="K35" i="9"/>
  <c r="J35" i="9"/>
  <c r="I35" i="9"/>
  <c r="S35" i="9" s="1"/>
  <c r="H35" i="9"/>
  <c r="R35" i="9" s="1"/>
  <c r="G35" i="9"/>
  <c r="F35" i="9"/>
  <c r="C35" i="9"/>
  <c r="B35" i="9"/>
  <c r="S34" i="9"/>
  <c r="R34" i="9"/>
  <c r="Q34" i="9"/>
  <c r="U34" i="9" s="1"/>
  <c r="P34" i="9"/>
  <c r="E34" i="9"/>
  <c r="T34" i="9" s="1"/>
  <c r="O32" i="9"/>
  <c r="N32" i="9"/>
  <c r="M32" i="9"/>
  <c r="L32" i="9"/>
  <c r="K32" i="9"/>
  <c r="J32" i="9"/>
  <c r="I32" i="9"/>
  <c r="S32" i="9" s="1"/>
  <c r="H32" i="9"/>
  <c r="R32" i="9" s="1"/>
  <c r="G32" i="9"/>
  <c r="F32" i="9"/>
  <c r="C32" i="9"/>
  <c r="B32" i="9"/>
  <c r="E32" i="9" s="1"/>
  <c r="S31" i="9"/>
  <c r="R31" i="9"/>
  <c r="Q31" i="9"/>
  <c r="P31" i="9"/>
  <c r="E31" i="9"/>
  <c r="T31" i="9" s="1"/>
  <c r="T30" i="9"/>
  <c r="S30" i="9"/>
  <c r="R30" i="9"/>
  <c r="Q30" i="9"/>
  <c r="P30" i="9"/>
  <c r="E30" i="9"/>
  <c r="U30" i="9" s="1"/>
  <c r="S29" i="9"/>
  <c r="R29" i="9"/>
  <c r="Q29" i="9"/>
  <c r="P29" i="9"/>
  <c r="E29" i="9"/>
  <c r="S28" i="9"/>
  <c r="R28" i="9"/>
  <c r="Q28" i="9"/>
  <c r="P28" i="9"/>
  <c r="E28" i="9"/>
  <c r="O26" i="9"/>
  <c r="N26" i="9"/>
  <c r="M26" i="9"/>
  <c r="L26" i="9"/>
  <c r="K26" i="9"/>
  <c r="J26" i="9"/>
  <c r="I26" i="9"/>
  <c r="S26" i="9" s="1"/>
  <c r="H26" i="9"/>
  <c r="R26" i="9" s="1"/>
  <c r="G26" i="9"/>
  <c r="F26" i="9"/>
  <c r="C26" i="9"/>
  <c r="B26" i="9"/>
  <c r="S25" i="9"/>
  <c r="R25" i="9"/>
  <c r="Q25" i="9"/>
  <c r="P25" i="9"/>
  <c r="E25" i="9"/>
  <c r="U24" i="9"/>
  <c r="S24" i="9"/>
  <c r="R24" i="9"/>
  <c r="Q24" i="9"/>
  <c r="P24" i="9"/>
  <c r="E24" i="9"/>
  <c r="T24" i="9" s="1"/>
  <c r="S23" i="9"/>
  <c r="R23" i="9"/>
  <c r="Q23" i="9"/>
  <c r="P23" i="9"/>
  <c r="E23" i="9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U20" i="9"/>
  <c r="S20" i="9"/>
  <c r="R20" i="9"/>
  <c r="Q20" i="9"/>
  <c r="P20" i="9"/>
  <c r="E20" i="9"/>
  <c r="T20" i="9" s="1"/>
  <c r="T19" i="9"/>
  <c r="S19" i="9"/>
  <c r="R19" i="9"/>
  <c r="Q19" i="9"/>
  <c r="P19" i="9"/>
  <c r="E19" i="9"/>
  <c r="U19" i="9" s="1"/>
  <c r="O17" i="9"/>
  <c r="N17" i="9"/>
  <c r="M17" i="9"/>
  <c r="L17" i="9"/>
  <c r="K17" i="9"/>
  <c r="J17" i="9"/>
  <c r="I17" i="9"/>
  <c r="S17" i="9" s="1"/>
  <c r="H17" i="9"/>
  <c r="R17" i="9" s="1"/>
  <c r="G17" i="9"/>
  <c r="F17" i="9"/>
  <c r="E17" i="9"/>
  <c r="C17" i="9"/>
  <c r="B17" i="9"/>
  <c r="S16" i="9"/>
  <c r="R16" i="9"/>
  <c r="Q16" i="9"/>
  <c r="P16" i="9"/>
  <c r="E16" i="9"/>
  <c r="U16" i="9" s="1"/>
  <c r="S15" i="9"/>
  <c r="R15" i="9"/>
  <c r="Q15" i="9"/>
  <c r="P15" i="9"/>
  <c r="E15" i="9"/>
  <c r="S14" i="9"/>
  <c r="R14" i="9"/>
  <c r="Q14" i="9"/>
  <c r="P14" i="9"/>
  <c r="E14" i="9"/>
  <c r="U13" i="9"/>
  <c r="S13" i="9"/>
  <c r="R13" i="9"/>
  <c r="Q13" i="9"/>
  <c r="P13" i="9"/>
  <c r="E13" i="9"/>
  <c r="T13" i="9" s="1"/>
  <c r="S12" i="9"/>
  <c r="R12" i="9"/>
  <c r="Q12" i="9"/>
  <c r="P12" i="9"/>
  <c r="E12" i="9"/>
  <c r="S11" i="9"/>
  <c r="R11" i="9"/>
  <c r="Q11" i="9"/>
  <c r="P11" i="9"/>
  <c r="E11" i="9"/>
  <c r="U10" i="9"/>
  <c r="T10" i="9"/>
  <c r="S10" i="9"/>
  <c r="R10" i="9"/>
  <c r="Q10" i="9"/>
  <c r="P10" i="9"/>
  <c r="E10" i="9"/>
  <c r="S9" i="9"/>
  <c r="R9" i="9"/>
  <c r="Q9" i="9"/>
  <c r="P9" i="9"/>
  <c r="E9" i="9"/>
  <c r="S96" i="8"/>
  <c r="R96" i="8"/>
  <c r="Q96" i="8"/>
  <c r="P96" i="8"/>
  <c r="E96" i="8"/>
  <c r="S95" i="8"/>
  <c r="R95" i="8"/>
  <c r="Q95" i="8"/>
  <c r="P95" i="8"/>
  <c r="E95" i="8"/>
  <c r="S94" i="8"/>
  <c r="R94" i="8"/>
  <c r="Q94" i="8"/>
  <c r="P94" i="8"/>
  <c r="E94" i="8"/>
  <c r="U93" i="8"/>
  <c r="S93" i="8"/>
  <c r="R93" i="8"/>
  <c r="Q93" i="8"/>
  <c r="P93" i="8"/>
  <c r="E93" i="8"/>
  <c r="T93" i="8" s="1"/>
  <c r="U92" i="8"/>
  <c r="T92" i="8"/>
  <c r="S92" i="8"/>
  <c r="R92" i="8"/>
  <c r="Q92" i="8"/>
  <c r="P92" i="8"/>
  <c r="E92" i="8"/>
  <c r="T91" i="8"/>
  <c r="S91" i="8"/>
  <c r="R91" i="8"/>
  <c r="Q91" i="8"/>
  <c r="P91" i="8"/>
  <c r="E91" i="8"/>
  <c r="U91" i="8" s="1"/>
  <c r="S90" i="8"/>
  <c r="R90" i="8"/>
  <c r="Q90" i="8"/>
  <c r="P90" i="8"/>
  <c r="E90" i="8"/>
  <c r="T90" i="8" s="1"/>
  <c r="U89" i="8"/>
  <c r="S89" i="8"/>
  <c r="R89" i="8"/>
  <c r="Q89" i="8"/>
  <c r="P89" i="8"/>
  <c r="E89" i="8"/>
  <c r="T89" i="8" s="1"/>
  <c r="U88" i="8"/>
  <c r="S88" i="8"/>
  <c r="R88" i="8"/>
  <c r="Q88" i="8"/>
  <c r="P88" i="8"/>
  <c r="E88" i="8"/>
  <c r="T88" i="8" s="1"/>
  <c r="O75" i="8"/>
  <c r="N75" i="8"/>
  <c r="M75" i="8"/>
  <c r="L75" i="8"/>
  <c r="K75" i="8"/>
  <c r="J75" i="8"/>
  <c r="I75" i="8"/>
  <c r="S75" i="8" s="1"/>
  <c r="H75" i="8"/>
  <c r="R75" i="8" s="1"/>
  <c r="G75" i="8"/>
  <c r="F75" i="8"/>
  <c r="C75" i="8"/>
  <c r="B75" i="8"/>
  <c r="O74" i="8"/>
  <c r="N74" i="8"/>
  <c r="M74" i="8"/>
  <c r="L74" i="8"/>
  <c r="K74" i="8"/>
  <c r="J74" i="8"/>
  <c r="I74" i="8"/>
  <c r="S74" i="8" s="1"/>
  <c r="H74" i="8"/>
  <c r="R74" i="8" s="1"/>
  <c r="G74" i="8"/>
  <c r="F74" i="8"/>
  <c r="C74" i="8"/>
  <c r="B74" i="8"/>
  <c r="E74" i="8" s="1"/>
  <c r="O73" i="8"/>
  <c r="N73" i="8"/>
  <c r="M73" i="8"/>
  <c r="L73" i="8"/>
  <c r="K73" i="8"/>
  <c r="J73" i="8"/>
  <c r="I73" i="8"/>
  <c r="S73" i="8" s="1"/>
  <c r="H73" i="8"/>
  <c r="R73" i="8" s="1"/>
  <c r="G73" i="8"/>
  <c r="F73" i="8"/>
  <c r="C73" i="8"/>
  <c r="B73" i="8"/>
  <c r="E73" i="8" s="1"/>
  <c r="S72" i="8"/>
  <c r="R72" i="8"/>
  <c r="Q72" i="8"/>
  <c r="P72" i="8"/>
  <c r="E72" i="8"/>
  <c r="U72" i="8" s="1"/>
  <c r="S71" i="8"/>
  <c r="R71" i="8"/>
  <c r="Q71" i="8"/>
  <c r="U71" i="8" s="1"/>
  <c r="P71" i="8"/>
  <c r="E71" i="8"/>
  <c r="O69" i="8"/>
  <c r="N69" i="8"/>
  <c r="M69" i="8"/>
  <c r="L69" i="8"/>
  <c r="K69" i="8"/>
  <c r="J69" i="8"/>
  <c r="I69" i="8"/>
  <c r="S69" i="8" s="1"/>
  <c r="H69" i="8"/>
  <c r="R69" i="8" s="1"/>
  <c r="G69" i="8"/>
  <c r="F69" i="8"/>
  <c r="C69" i="8"/>
  <c r="B69" i="8"/>
  <c r="O68" i="8"/>
  <c r="N68" i="8"/>
  <c r="M68" i="8"/>
  <c r="L68" i="8"/>
  <c r="K68" i="8"/>
  <c r="J68" i="8"/>
  <c r="I68" i="8"/>
  <c r="S68" i="8" s="1"/>
  <c r="H68" i="8"/>
  <c r="R68" i="8" s="1"/>
  <c r="G68" i="8"/>
  <c r="F68" i="8"/>
  <c r="C68" i="8"/>
  <c r="B68" i="8"/>
  <c r="S67" i="8"/>
  <c r="R67" i="8"/>
  <c r="Q67" i="8"/>
  <c r="P67" i="8"/>
  <c r="E67" i="8"/>
  <c r="U67" i="8" s="1"/>
  <c r="U66" i="8"/>
  <c r="S66" i="8"/>
  <c r="R66" i="8"/>
  <c r="Q66" i="8"/>
  <c r="P66" i="8"/>
  <c r="E66" i="8"/>
  <c r="T66" i="8" s="1"/>
  <c r="U65" i="8"/>
  <c r="S65" i="8"/>
  <c r="R65" i="8"/>
  <c r="Q65" i="8"/>
  <c r="P65" i="8"/>
  <c r="E65" i="8"/>
  <c r="T65" i="8" s="1"/>
  <c r="S64" i="8"/>
  <c r="R64" i="8"/>
  <c r="Q64" i="8"/>
  <c r="P64" i="8"/>
  <c r="E64" i="8"/>
  <c r="S63" i="8"/>
  <c r="R63" i="8"/>
  <c r="Q63" i="8"/>
  <c r="P63" i="8"/>
  <c r="E63" i="8"/>
  <c r="O61" i="8"/>
  <c r="N61" i="8"/>
  <c r="M61" i="8"/>
  <c r="L61" i="8"/>
  <c r="K61" i="8"/>
  <c r="J61" i="8"/>
  <c r="I61" i="8"/>
  <c r="S61" i="8" s="1"/>
  <c r="H61" i="8"/>
  <c r="R61" i="8" s="1"/>
  <c r="C61" i="8"/>
  <c r="B61" i="8"/>
  <c r="T60" i="8"/>
  <c r="S60" i="8"/>
  <c r="R60" i="8"/>
  <c r="Q60" i="8"/>
  <c r="P60" i="8"/>
  <c r="E60" i="8"/>
  <c r="U60" i="8" s="1"/>
  <c r="S59" i="8"/>
  <c r="R59" i="8"/>
  <c r="Q59" i="8"/>
  <c r="P59" i="8"/>
  <c r="E59" i="8"/>
  <c r="U59" i="8" s="1"/>
  <c r="U58" i="8"/>
  <c r="T58" i="8"/>
  <c r="S58" i="8"/>
  <c r="R58" i="8"/>
  <c r="Q58" i="8"/>
  <c r="P58" i="8"/>
  <c r="E58" i="8"/>
  <c r="U57" i="8"/>
  <c r="S57" i="8"/>
  <c r="R57" i="8"/>
  <c r="Q57" i="8"/>
  <c r="P57" i="8"/>
  <c r="E57" i="8"/>
  <c r="T57" i="8" s="1"/>
  <c r="O55" i="8"/>
  <c r="N55" i="8"/>
  <c r="M55" i="8"/>
  <c r="L55" i="8"/>
  <c r="K55" i="8"/>
  <c r="J55" i="8"/>
  <c r="I55" i="8"/>
  <c r="S55" i="8" s="1"/>
  <c r="H55" i="8"/>
  <c r="R55" i="8" s="1"/>
  <c r="G55" i="8"/>
  <c r="F55" i="8"/>
  <c r="C55" i="8"/>
  <c r="B55" i="8"/>
  <c r="S54" i="8"/>
  <c r="R54" i="8"/>
  <c r="Q54" i="8"/>
  <c r="P54" i="8"/>
  <c r="E54" i="8"/>
  <c r="T54" i="8" s="1"/>
  <c r="U53" i="8"/>
  <c r="T53" i="8"/>
  <c r="S53" i="8"/>
  <c r="R53" i="8"/>
  <c r="Q53" i="8"/>
  <c r="P53" i="8"/>
  <c r="E53" i="8"/>
  <c r="S52" i="8"/>
  <c r="R52" i="8"/>
  <c r="Q52" i="8"/>
  <c r="P52" i="8"/>
  <c r="E52" i="8"/>
  <c r="S51" i="8"/>
  <c r="R51" i="8"/>
  <c r="Q51" i="8"/>
  <c r="P51" i="8"/>
  <c r="E51" i="8"/>
  <c r="S50" i="8"/>
  <c r="R50" i="8"/>
  <c r="Q50" i="8"/>
  <c r="P50" i="8"/>
  <c r="E50" i="8"/>
  <c r="S49" i="8"/>
  <c r="R49" i="8"/>
  <c r="Q49" i="8"/>
  <c r="P49" i="8"/>
  <c r="E49" i="8"/>
  <c r="U49" i="8" s="1"/>
  <c r="S48" i="8"/>
  <c r="R48" i="8"/>
  <c r="Q48" i="8"/>
  <c r="P48" i="8"/>
  <c r="E48" i="8"/>
  <c r="U48" i="8" s="1"/>
  <c r="U47" i="8"/>
  <c r="S47" i="8"/>
  <c r="R47" i="8"/>
  <c r="Q47" i="8"/>
  <c r="P47" i="8"/>
  <c r="E47" i="8"/>
  <c r="T47" i="8" s="1"/>
  <c r="S46" i="8"/>
  <c r="R46" i="8"/>
  <c r="Q46" i="8"/>
  <c r="P46" i="8"/>
  <c r="E46" i="8"/>
  <c r="T46" i="8" s="1"/>
  <c r="U45" i="8"/>
  <c r="T45" i="8"/>
  <c r="S45" i="8"/>
  <c r="R45" i="8"/>
  <c r="Q45" i="8"/>
  <c r="P45" i="8"/>
  <c r="E45" i="8"/>
  <c r="S44" i="8"/>
  <c r="R44" i="8"/>
  <c r="Q44" i="8"/>
  <c r="P44" i="8"/>
  <c r="E44" i="8"/>
  <c r="O42" i="8"/>
  <c r="N42" i="8"/>
  <c r="M42" i="8"/>
  <c r="L42" i="8"/>
  <c r="K42" i="8"/>
  <c r="J42" i="8"/>
  <c r="I42" i="8"/>
  <c r="S42" i="8" s="1"/>
  <c r="H42" i="8"/>
  <c r="R42" i="8" s="1"/>
  <c r="G42" i="8"/>
  <c r="F42" i="8"/>
  <c r="C42" i="8"/>
  <c r="B42" i="8"/>
  <c r="S41" i="8"/>
  <c r="R41" i="8"/>
  <c r="Q41" i="8"/>
  <c r="P41" i="8"/>
  <c r="E41" i="8"/>
  <c r="S40" i="8"/>
  <c r="R40" i="8"/>
  <c r="Q40" i="8"/>
  <c r="P40" i="8"/>
  <c r="E40" i="8"/>
  <c r="U39" i="8"/>
  <c r="S39" i="8"/>
  <c r="R39" i="8"/>
  <c r="Q39" i="8"/>
  <c r="P39" i="8"/>
  <c r="E39" i="8"/>
  <c r="T39" i="8" s="1"/>
  <c r="S38" i="8"/>
  <c r="R38" i="8"/>
  <c r="Q38" i="8"/>
  <c r="U38" i="8" s="1"/>
  <c r="P38" i="8"/>
  <c r="T38" i="8" s="1"/>
  <c r="E38" i="8"/>
  <c r="S37" i="8"/>
  <c r="R37" i="8"/>
  <c r="Q37" i="8"/>
  <c r="P37" i="8"/>
  <c r="E37" i="8"/>
  <c r="U37" i="8" s="1"/>
  <c r="O35" i="8"/>
  <c r="N35" i="8"/>
  <c r="M35" i="8"/>
  <c r="L35" i="8"/>
  <c r="K35" i="8"/>
  <c r="J35" i="8"/>
  <c r="I35" i="8"/>
  <c r="S35" i="8" s="1"/>
  <c r="H35" i="8"/>
  <c r="R35" i="8" s="1"/>
  <c r="G35" i="8"/>
  <c r="F35" i="8"/>
  <c r="C35" i="8"/>
  <c r="B35" i="8"/>
  <c r="E35" i="8" s="1"/>
  <c r="T34" i="8"/>
  <c r="S34" i="8"/>
  <c r="R34" i="8"/>
  <c r="Q34" i="8"/>
  <c r="P34" i="8"/>
  <c r="E34" i="8"/>
  <c r="U34" i="8" s="1"/>
  <c r="O32" i="8"/>
  <c r="N32" i="8"/>
  <c r="M32" i="8"/>
  <c r="L32" i="8"/>
  <c r="K32" i="8"/>
  <c r="J32" i="8"/>
  <c r="I32" i="8"/>
  <c r="S32" i="8" s="1"/>
  <c r="H32" i="8"/>
  <c r="R32" i="8" s="1"/>
  <c r="G32" i="8"/>
  <c r="F32" i="8"/>
  <c r="C32" i="8"/>
  <c r="B32" i="8"/>
  <c r="S31" i="8"/>
  <c r="R31" i="8"/>
  <c r="Q31" i="8"/>
  <c r="P31" i="8"/>
  <c r="E31" i="8"/>
  <c r="U30" i="8"/>
  <c r="S30" i="8"/>
  <c r="R30" i="8"/>
  <c r="Q30" i="8"/>
  <c r="P30" i="8"/>
  <c r="E30" i="8"/>
  <c r="T30" i="8" s="1"/>
  <c r="S29" i="8"/>
  <c r="R29" i="8"/>
  <c r="Q29" i="8"/>
  <c r="P29" i="8"/>
  <c r="E29" i="8"/>
  <c r="S28" i="8"/>
  <c r="R28" i="8"/>
  <c r="Q28" i="8"/>
  <c r="P28" i="8"/>
  <c r="E28" i="8"/>
  <c r="U28" i="8" s="1"/>
  <c r="O26" i="8"/>
  <c r="N26" i="8"/>
  <c r="M26" i="8"/>
  <c r="L26" i="8"/>
  <c r="K26" i="8"/>
  <c r="J26" i="8"/>
  <c r="I26" i="8"/>
  <c r="S26" i="8" s="1"/>
  <c r="H26" i="8"/>
  <c r="R26" i="8" s="1"/>
  <c r="G26" i="8"/>
  <c r="F26" i="8"/>
  <c r="C26" i="8"/>
  <c r="B26" i="8"/>
  <c r="E26" i="8" s="1"/>
  <c r="T25" i="8"/>
  <c r="S25" i="8"/>
  <c r="R25" i="8"/>
  <c r="Q25" i="8"/>
  <c r="P25" i="8"/>
  <c r="E25" i="8"/>
  <c r="U25" i="8" s="1"/>
  <c r="S24" i="8"/>
  <c r="R24" i="8"/>
  <c r="Q24" i="8"/>
  <c r="P24" i="8"/>
  <c r="E24" i="8"/>
  <c r="S23" i="8"/>
  <c r="R23" i="8"/>
  <c r="Q23" i="8"/>
  <c r="P23" i="8"/>
  <c r="E23" i="8"/>
  <c r="S22" i="8"/>
  <c r="R22" i="8"/>
  <c r="Q22" i="8"/>
  <c r="P22" i="8"/>
  <c r="E22" i="8"/>
  <c r="T22" i="8" s="1"/>
  <c r="U21" i="8"/>
  <c r="S21" i="8"/>
  <c r="R21" i="8"/>
  <c r="Q21" i="8"/>
  <c r="P21" i="8"/>
  <c r="E21" i="8"/>
  <c r="T21" i="8" s="1"/>
  <c r="S20" i="8"/>
  <c r="R20" i="8"/>
  <c r="Q20" i="8"/>
  <c r="P20" i="8"/>
  <c r="E20" i="8"/>
  <c r="U20" i="8" s="1"/>
  <c r="U19" i="8"/>
  <c r="S19" i="8"/>
  <c r="R19" i="8"/>
  <c r="Q19" i="8"/>
  <c r="P19" i="8"/>
  <c r="E19" i="8"/>
  <c r="T19" i="8" s="1"/>
  <c r="O17" i="8"/>
  <c r="N17" i="8"/>
  <c r="M17" i="8"/>
  <c r="L17" i="8"/>
  <c r="K17" i="8"/>
  <c r="J17" i="8"/>
  <c r="I17" i="8"/>
  <c r="S17" i="8" s="1"/>
  <c r="H17" i="8"/>
  <c r="R17" i="8" s="1"/>
  <c r="G17" i="8"/>
  <c r="F17" i="8"/>
  <c r="C17" i="8"/>
  <c r="B17" i="8"/>
  <c r="E17" i="8" s="1"/>
  <c r="U16" i="8"/>
  <c r="T16" i="8"/>
  <c r="S16" i="8"/>
  <c r="R16" i="8"/>
  <c r="Q16" i="8"/>
  <c r="P16" i="8"/>
  <c r="E16" i="8"/>
  <c r="S15" i="8"/>
  <c r="R15" i="8"/>
  <c r="Q15" i="8"/>
  <c r="P15" i="8"/>
  <c r="E15" i="8"/>
  <c r="S14" i="8"/>
  <c r="R14" i="8"/>
  <c r="Q14" i="8"/>
  <c r="P14" i="8"/>
  <c r="E14" i="8"/>
  <c r="S13" i="8"/>
  <c r="R13" i="8"/>
  <c r="Q13" i="8"/>
  <c r="P13" i="8"/>
  <c r="E13" i="8"/>
  <c r="S12" i="8"/>
  <c r="R12" i="8"/>
  <c r="Q12" i="8"/>
  <c r="P12" i="8"/>
  <c r="E12" i="8"/>
  <c r="U11" i="8"/>
  <c r="S11" i="8"/>
  <c r="R11" i="8"/>
  <c r="Q11" i="8"/>
  <c r="P11" i="8"/>
  <c r="E11" i="8"/>
  <c r="T11" i="8" s="1"/>
  <c r="U10" i="8"/>
  <c r="S10" i="8"/>
  <c r="R10" i="8"/>
  <c r="Q10" i="8"/>
  <c r="P10" i="8"/>
  <c r="T10" i="8" s="1"/>
  <c r="E10" i="8"/>
  <c r="S9" i="8"/>
  <c r="R9" i="8"/>
  <c r="Q9" i="8"/>
  <c r="P9" i="8"/>
  <c r="E9" i="8"/>
  <c r="U9" i="8" s="1"/>
  <c r="S96" i="7"/>
  <c r="R96" i="7"/>
  <c r="Q96" i="7"/>
  <c r="P96" i="7"/>
  <c r="E96" i="7"/>
  <c r="U96" i="7" s="1"/>
  <c r="U95" i="7"/>
  <c r="S95" i="7"/>
  <c r="R95" i="7"/>
  <c r="Q95" i="7"/>
  <c r="P95" i="7"/>
  <c r="E95" i="7"/>
  <c r="T95" i="7" s="1"/>
  <c r="T94" i="7"/>
  <c r="S94" i="7"/>
  <c r="R94" i="7"/>
  <c r="Q94" i="7"/>
  <c r="P94" i="7"/>
  <c r="E94" i="7"/>
  <c r="U94" i="7" s="1"/>
  <c r="S93" i="7"/>
  <c r="R93" i="7"/>
  <c r="Q93" i="7"/>
  <c r="P93" i="7"/>
  <c r="E93" i="7"/>
  <c r="S92" i="7"/>
  <c r="R92" i="7"/>
  <c r="Q92" i="7"/>
  <c r="P92" i="7"/>
  <c r="E92" i="7"/>
  <c r="S91" i="7"/>
  <c r="R91" i="7"/>
  <c r="Q91" i="7"/>
  <c r="P91" i="7"/>
  <c r="E91" i="7"/>
  <c r="T91" i="7" s="1"/>
  <c r="U90" i="7"/>
  <c r="T90" i="7"/>
  <c r="S90" i="7"/>
  <c r="R90" i="7"/>
  <c r="Q90" i="7"/>
  <c r="P90" i="7"/>
  <c r="E90" i="7"/>
  <c r="T89" i="7"/>
  <c r="S89" i="7"/>
  <c r="R89" i="7"/>
  <c r="Q89" i="7"/>
  <c r="P89" i="7"/>
  <c r="E89" i="7"/>
  <c r="U89" i="7" s="1"/>
  <c r="T88" i="7"/>
  <c r="S88" i="7"/>
  <c r="R88" i="7"/>
  <c r="Q88" i="7"/>
  <c r="P88" i="7"/>
  <c r="E88" i="7"/>
  <c r="U88" i="7" s="1"/>
  <c r="O75" i="7"/>
  <c r="N75" i="7"/>
  <c r="M75" i="7"/>
  <c r="L75" i="7"/>
  <c r="K75" i="7"/>
  <c r="J75" i="7"/>
  <c r="I75" i="7"/>
  <c r="S75" i="7" s="1"/>
  <c r="H75" i="7"/>
  <c r="R75" i="7" s="1"/>
  <c r="G75" i="7"/>
  <c r="F75" i="7"/>
  <c r="C75" i="7"/>
  <c r="B75" i="7"/>
  <c r="O74" i="7"/>
  <c r="N74" i="7"/>
  <c r="M74" i="7"/>
  <c r="L74" i="7"/>
  <c r="K74" i="7"/>
  <c r="J74" i="7"/>
  <c r="I74" i="7"/>
  <c r="S74" i="7" s="1"/>
  <c r="H74" i="7"/>
  <c r="R74" i="7" s="1"/>
  <c r="G74" i="7"/>
  <c r="F74" i="7"/>
  <c r="C74" i="7"/>
  <c r="B74" i="7"/>
  <c r="R73" i="7"/>
  <c r="O73" i="7"/>
  <c r="N73" i="7"/>
  <c r="M73" i="7"/>
  <c r="Q73" i="7" s="1"/>
  <c r="L73" i="7"/>
  <c r="K73" i="7"/>
  <c r="J73" i="7"/>
  <c r="I73" i="7"/>
  <c r="S73" i="7" s="1"/>
  <c r="H73" i="7"/>
  <c r="G73" i="7"/>
  <c r="F73" i="7"/>
  <c r="C73" i="7"/>
  <c r="B73" i="7"/>
  <c r="E73" i="7" s="1"/>
  <c r="U72" i="7"/>
  <c r="S72" i="7"/>
  <c r="R72" i="7"/>
  <c r="Q72" i="7"/>
  <c r="P72" i="7"/>
  <c r="E72" i="7"/>
  <c r="T72" i="7" s="1"/>
  <c r="T71" i="7"/>
  <c r="S71" i="7"/>
  <c r="R71" i="7"/>
  <c r="Q71" i="7"/>
  <c r="P71" i="7"/>
  <c r="E71" i="7"/>
  <c r="O69" i="7"/>
  <c r="N69" i="7"/>
  <c r="M69" i="7"/>
  <c r="L69" i="7"/>
  <c r="K69" i="7"/>
  <c r="J69" i="7"/>
  <c r="I69" i="7"/>
  <c r="S69" i="7" s="1"/>
  <c r="H69" i="7"/>
  <c r="R69" i="7" s="1"/>
  <c r="G69" i="7"/>
  <c r="F69" i="7"/>
  <c r="C69" i="7"/>
  <c r="B69" i="7"/>
  <c r="R68" i="7"/>
  <c r="O68" i="7"/>
  <c r="N68" i="7"/>
  <c r="M68" i="7"/>
  <c r="L68" i="7"/>
  <c r="K68" i="7"/>
  <c r="J68" i="7"/>
  <c r="I68" i="7"/>
  <c r="S68" i="7" s="1"/>
  <c r="H68" i="7"/>
  <c r="G68" i="7"/>
  <c r="F68" i="7"/>
  <c r="C68" i="7"/>
  <c r="B68" i="7"/>
  <c r="S67" i="7"/>
  <c r="R67" i="7"/>
  <c r="Q67" i="7"/>
  <c r="P67" i="7"/>
  <c r="E67" i="7"/>
  <c r="S66" i="7"/>
  <c r="R66" i="7"/>
  <c r="Q66" i="7"/>
  <c r="P66" i="7"/>
  <c r="E66" i="7"/>
  <c r="U66" i="7" s="1"/>
  <c r="U65" i="7"/>
  <c r="T65" i="7"/>
  <c r="S65" i="7"/>
  <c r="R65" i="7"/>
  <c r="Q65" i="7"/>
  <c r="P65" i="7"/>
  <c r="E65" i="7"/>
  <c r="U64" i="7"/>
  <c r="S64" i="7"/>
  <c r="R64" i="7"/>
  <c r="Q64" i="7"/>
  <c r="P64" i="7"/>
  <c r="E64" i="7"/>
  <c r="T64" i="7" s="1"/>
  <c r="T63" i="7"/>
  <c r="S63" i="7"/>
  <c r="R63" i="7"/>
  <c r="Q63" i="7"/>
  <c r="P63" i="7"/>
  <c r="E63" i="7"/>
  <c r="U63" i="7" s="1"/>
  <c r="O61" i="7"/>
  <c r="N61" i="7"/>
  <c r="M61" i="7"/>
  <c r="L61" i="7"/>
  <c r="K61" i="7"/>
  <c r="J61" i="7"/>
  <c r="I61" i="7"/>
  <c r="S61" i="7" s="1"/>
  <c r="H61" i="7"/>
  <c r="R61" i="7" s="1"/>
  <c r="C61" i="7"/>
  <c r="B61" i="7"/>
  <c r="E61" i="7" s="1"/>
  <c r="S60" i="7"/>
  <c r="R60" i="7"/>
  <c r="Q60" i="7"/>
  <c r="P60" i="7"/>
  <c r="E60" i="7"/>
  <c r="S59" i="7"/>
  <c r="R59" i="7"/>
  <c r="Q59" i="7"/>
  <c r="P59" i="7"/>
  <c r="E59" i="7"/>
  <c r="T59" i="7" s="1"/>
  <c r="S58" i="7"/>
  <c r="R58" i="7"/>
  <c r="Q58" i="7"/>
  <c r="P58" i="7"/>
  <c r="E58" i="7"/>
  <c r="T58" i="7" s="1"/>
  <c r="T57" i="7"/>
  <c r="S57" i="7"/>
  <c r="R57" i="7"/>
  <c r="Q57" i="7"/>
  <c r="P57" i="7"/>
  <c r="E57" i="7"/>
  <c r="U57" i="7" s="1"/>
  <c r="O55" i="7"/>
  <c r="N55" i="7"/>
  <c r="M55" i="7"/>
  <c r="L55" i="7"/>
  <c r="K55" i="7"/>
  <c r="J55" i="7"/>
  <c r="I55" i="7"/>
  <c r="S55" i="7" s="1"/>
  <c r="H55" i="7"/>
  <c r="R55" i="7" s="1"/>
  <c r="G55" i="7"/>
  <c r="F55" i="7"/>
  <c r="C55" i="7"/>
  <c r="B55" i="7"/>
  <c r="E55" i="7" s="1"/>
  <c r="S54" i="7"/>
  <c r="R54" i="7"/>
  <c r="Q54" i="7"/>
  <c r="P54" i="7"/>
  <c r="E54" i="7"/>
  <c r="U53" i="7"/>
  <c r="S53" i="7"/>
  <c r="R53" i="7"/>
  <c r="Q53" i="7"/>
  <c r="P53" i="7"/>
  <c r="E53" i="7"/>
  <c r="T53" i="7" s="1"/>
  <c r="U52" i="7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S49" i="7"/>
  <c r="R49" i="7"/>
  <c r="Q49" i="7"/>
  <c r="P49" i="7"/>
  <c r="E49" i="7"/>
  <c r="S48" i="7"/>
  <c r="R48" i="7"/>
  <c r="Q48" i="7"/>
  <c r="P48" i="7"/>
  <c r="E48" i="7"/>
  <c r="T48" i="7" s="1"/>
  <c r="S47" i="7"/>
  <c r="R47" i="7"/>
  <c r="Q47" i="7"/>
  <c r="P47" i="7"/>
  <c r="E47" i="7"/>
  <c r="U47" i="7" s="1"/>
  <c r="S46" i="7"/>
  <c r="R46" i="7"/>
  <c r="Q46" i="7"/>
  <c r="P46" i="7"/>
  <c r="E46" i="7"/>
  <c r="U46" i="7" s="1"/>
  <c r="U45" i="7"/>
  <c r="S45" i="7"/>
  <c r="R45" i="7"/>
  <c r="Q45" i="7"/>
  <c r="P45" i="7"/>
  <c r="E45" i="7"/>
  <c r="T45" i="7" s="1"/>
  <c r="S44" i="7"/>
  <c r="R44" i="7"/>
  <c r="Q44" i="7"/>
  <c r="P44" i="7"/>
  <c r="E44" i="7"/>
  <c r="O42" i="7"/>
  <c r="N42" i="7"/>
  <c r="M42" i="7"/>
  <c r="L42" i="7"/>
  <c r="K42" i="7"/>
  <c r="J42" i="7"/>
  <c r="I42" i="7"/>
  <c r="S42" i="7" s="1"/>
  <c r="H42" i="7"/>
  <c r="R42" i="7" s="1"/>
  <c r="G42" i="7"/>
  <c r="F42" i="7"/>
  <c r="C42" i="7"/>
  <c r="B42" i="7"/>
  <c r="E42" i="7" s="1"/>
  <c r="U41" i="7"/>
  <c r="S41" i="7"/>
  <c r="R41" i="7"/>
  <c r="Q41" i="7"/>
  <c r="P41" i="7"/>
  <c r="E41" i="7"/>
  <c r="T41" i="7" s="1"/>
  <c r="S40" i="7"/>
  <c r="R40" i="7"/>
  <c r="Q40" i="7"/>
  <c r="P40" i="7"/>
  <c r="E40" i="7"/>
  <c r="S39" i="7"/>
  <c r="R39" i="7"/>
  <c r="Q39" i="7"/>
  <c r="P39" i="7"/>
  <c r="E39" i="7"/>
  <c r="S38" i="7"/>
  <c r="R38" i="7"/>
  <c r="Q38" i="7"/>
  <c r="P38" i="7"/>
  <c r="E38" i="7"/>
  <c r="U37" i="7"/>
  <c r="S37" i="7"/>
  <c r="R37" i="7"/>
  <c r="Q37" i="7"/>
  <c r="P37" i="7"/>
  <c r="E37" i="7"/>
  <c r="O35" i="7"/>
  <c r="N35" i="7"/>
  <c r="M35" i="7"/>
  <c r="L35" i="7"/>
  <c r="K35" i="7"/>
  <c r="J35" i="7"/>
  <c r="I35" i="7"/>
  <c r="H35" i="7"/>
  <c r="G35" i="7"/>
  <c r="F35" i="7"/>
  <c r="C35" i="7"/>
  <c r="B35" i="7"/>
  <c r="U34" i="7"/>
  <c r="S34" i="7"/>
  <c r="R34" i="7"/>
  <c r="Q34" i="7"/>
  <c r="P34" i="7"/>
  <c r="E34" i="7"/>
  <c r="T34" i="7" s="1"/>
  <c r="O32" i="7"/>
  <c r="N32" i="7"/>
  <c r="M32" i="7"/>
  <c r="L32" i="7"/>
  <c r="K32" i="7"/>
  <c r="J32" i="7"/>
  <c r="I32" i="7"/>
  <c r="H32" i="7"/>
  <c r="G32" i="7"/>
  <c r="F32" i="7"/>
  <c r="C32" i="7"/>
  <c r="B32" i="7"/>
  <c r="S31" i="7"/>
  <c r="R31" i="7"/>
  <c r="Q31" i="7"/>
  <c r="P31" i="7"/>
  <c r="E31" i="7"/>
  <c r="U30" i="7"/>
  <c r="S30" i="7"/>
  <c r="R30" i="7"/>
  <c r="Q30" i="7"/>
  <c r="P30" i="7"/>
  <c r="E30" i="7"/>
  <c r="T30" i="7" s="1"/>
  <c r="T29" i="7"/>
  <c r="S29" i="7"/>
  <c r="R29" i="7"/>
  <c r="Q29" i="7"/>
  <c r="P29" i="7"/>
  <c r="E29" i="7"/>
  <c r="U29" i="7" s="1"/>
  <c r="S28" i="7"/>
  <c r="R28" i="7"/>
  <c r="Q28" i="7"/>
  <c r="P28" i="7"/>
  <c r="E28" i="7"/>
  <c r="U28" i="7" s="1"/>
  <c r="O26" i="7"/>
  <c r="N26" i="7"/>
  <c r="M26" i="7"/>
  <c r="L26" i="7"/>
  <c r="K26" i="7"/>
  <c r="J26" i="7"/>
  <c r="I26" i="7"/>
  <c r="H26" i="7"/>
  <c r="R26" i="7" s="1"/>
  <c r="G26" i="7"/>
  <c r="F26" i="7"/>
  <c r="C26" i="7"/>
  <c r="B26" i="7"/>
  <c r="E26" i="7" s="1"/>
  <c r="U25" i="7"/>
  <c r="S25" i="7"/>
  <c r="R25" i="7"/>
  <c r="Q25" i="7"/>
  <c r="P25" i="7"/>
  <c r="E25" i="7"/>
  <c r="T25" i="7" s="1"/>
  <c r="U24" i="7"/>
  <c r="S24" i="7"/>
  <c r="R24" i="7"/>
  <c r="Q24" i="7"/>
  <c r="P24" i="7"/>
  <c r="E24" i="7"/>
  <c r="T24" i="7" s="1"/>
  <c r="U23" i="7"/>
  <c r="T23" i="7"/>
  <c r="S23" i="7"/>
  <c r="R23" i="7"/>
  <c r="Q23" i="7"/>
  <c r="P23" i="7"/>
  <c r="E23" i="7"/>
  <c r="S22" i="7"/>
  <c r="R22" i="7"/>
  <c r="Q22" i="7"/>
  <c r="P22" i="7"/>
  <c r="E22" i="7"/>
  <c r="S21" i="7"/>
  <c r="R21" i="7"/>
  <c r="Q21" i="7"/>
  <c r="P21" i="7"/>
  <c r="E21" i="7"/>
  <c r="S20" i="7"/>
  <c r="R20" i="7"/>
  <c r="Q20" i="7"/>
  <c r="P20" i="7"/>
  <c r="E20" i="7"/>
  <c r="U19" i="7"/>
  <c r="S19" i="7"/>
  <c r="R19" i="7"/>
  <c r="Q19" i="7"/>
  <c r="P19" i="7"/>
  <c r="E19" i="7"/>
  <c r="T19" i="7" s="1"/>
  <c r="O17" i="7"/>
  <c r="N17" i="7"/>
  <c r="M17" i="7"/>
  <c r="L17" i="7"/>
  <c r="K17" i="7"/>
  <c r="J17" i="7"/>
  <c r="I17" i="7"/>
  <c r="S17" i="7" s="1"/>
  <c r="H17" i="7"/>
  <c r="R17" i="7" s="1"/>
  <c r="G17" i="7"/>
  <c r="F17" i="7"/>
  <c r="E17" i="7"/>
  <c r="C17" i="7"/>
  <c r="B17" i="7"/>
  <c r="U16" i="7"/>
  <c r="T16" i="7"/>
  <c r="S16" i="7"/>
  <c r="R16" i="7"/>
  <c r="Q16" i="7"/>
  <c r="P16" i="7"/>
  <c r="E16" i="7"/>
  <c r="S15" i="7"/>
  <c r="R15" i="7"/>
  <c r="Q15" i="7"/>
  <c r="P15" i="7"/>
  <c r="E15" i="7"/>
  <c r="T14" i="7"/>
  <c r="S14" i="7"/>
  <c r="R14" i="7"/>
  <c r="Q14" i="7"/>
  <c r="P14" i="7"/>
  <c r="E14" i="7"/>
  <c r="U14" i="7" s="1"/>
  <c r="S13" i="7"/>
  <c r="R13" i="7"/>
  <c r="Q13" i="7"/>
  <c r="P13" i="7"/>
  <c r="E13" i="7"/>
  <c r="S12" i="7"/>
  <c r="R12" i="7"/>
  <c r="Q12" i="7"/>
  <c r="P12" i="7"/>
  <c r="E12" i="7"/>
  <c r="S11" i="7"/>
  <c r="R11" i="7"/>
  <c r="Q11" i="7"/>
  <c r="P11" i="7"/>
  <c r="E11" i="7"/>
  <c r="S10" i="7"/>
  <c r="R10" i="7"/>
  <c r="Q10" i="7"/>
  <c r="P10" i="7"/>
  <c r="E10" i="7"/>
  <c r="U9" i="7"/>
  <c r="S9" i="7"/>
  <c r="R9" i="7"/>
  <c r="Q9" i="7"/>
  <c r="P9" i="7"/>
  <c r="E9" i="7"/>
  <c r="T96" i="6"/>
  <c r="S96" i="6"/>
  <c r="R96" i="6"/>
  <c r="Q96" i="6"/>
  <c r="P96" i="6"/>
  <c r="E96" i="6"/>
  <c r="U96" i="6" s="1"/>
  <c r="S95" i="6"/>
  <c r="R95" i="6"/>
  <c r="Q95" i="6"/>
  <c r="P95" i="6"/>
  <c r="E95" i="6"/>
  <c r="T94" i="6"/>
  <c r="S94" i="6"/>
  <c r="R94" i="6"/>
  <c r="Q94" i="6"/>
  <c r="P94" i="6"/>
  <c r="E94" i="6"/>
  <c r="U94" i="6" s="1"/>
  <c r="S93" i="6"/>
  <c r="R93" i="6"/>
  <c r="Q93" i="6"/>
  <c r="P93" i="6"/>
  <c r="E93" i="6"/>
  <c r="T93" i="6" s="1"/>
  <c r="S92" i="6"/>
  <c r="R92" i="6"/>
  <c r="Q92" i="6"/>
  <c r="P92" i="6"/>
  <c r="E92" i="6"/>
  <c r="U92" i="6" s="1"/>
  <c r="S91" i="6"/>
  <c r="R91" i="6"/>
  <c r="Q91" i="6"/>
  <c r="P91" i="6"/>
  <c r="E91" i="6"/>
  <c r="S90" i="6"/>
  <c r="R90" i="6"/>
  <c r="Q90" i="6"/>
  <c r="P90" i="6"/>
  <c r="E90" i="6"/>
  <c r="S89" i="6"/>
  <c r="R89" i="6"/>
  <c r="Q89" i="6"/>
  <c r="P89" i="6"/>
  <c r="E89" i="6"/>
  <c r="T89" i="6" s="1"/>
  <c r="U88" i="6"/>
  <c r="S88" i="6"/>
  <c r="R88" i="6"/>
  <c r="Q88" i="6"/>
  <c r="P88" i="6"/>
  <c r="E88" i="6"/>
  <c r="T88" i="6" s="1"/>
  <c r="O75" i="6"/>
  <c r="N75" i="6"/>
  <c r="M75" i="6"/>
  <c r="L75" i="6"/>
  <c r="K75" i="6"/>
  <c r="J75" i="6"/>
  <c r="I75" i="6"/>
  <c r="S75" i="6" s="1"/>
  <c r="H75" i="6"/>
  <c r="R75" i="6" s="1"/>
  <c r="G75" i="6"/>
  <c r="F75" i="6"/>
  <c r="C75" i="6"/>
  <c r="B75" i="6"/>
  <c r="O74" i="6"/>
  <c r="N74" i="6"/>
  <c r="M74" i="6"/>
  <c r="L74" i="6"/>
  <c r="K74" i="6"/>
  <c r="J74" i="6"/>
  <c r="I74" i="6"/>
  <c r="S74" i="6" s="1"/>
  <c r="H74" i="6"/>
  <c r="G74" i="6"/>
  <c r="F74" i="6"/>
  <c r="C74" i="6"/>
  <c r="B74" i="6"/>
  <c r="S73" i="6"/>
  <c r="O73" i="6"/>
  <c r="N73" i="6"/>
  <c r="M73" i="6"/>
  <c r="L73" i="6"/>
  <c r="K73" i="6"/>
  <c r="J73" i="6"/>
  <c r="I73" i="6"/>
  <c r="H73" i="6"/>
  <c r="R73" i="6" s="1"/>
  <c r="G73" i="6"/>
  <c r="F73" i="6"/>
  <c r="C73" i="6"/>
  <c r="E73" i="6" s="1"/>
  <c r="B73" i="6"/>
  <c r="S72" i="6"/>
  <c r="R72" i="6"/>
  <c r="Q72" i="6"/>
  <c r="P72" i="6"/>
  <c r="E72" i="6"/>
  <c r="S71" i="6"/>
  <c r="R71" i="6"/>
  <c r="Q71" i="6"/>
  <c r="P71" i="6"/>
  <c r="E71" i="6"/>
  <c r="U71" i="6" s="1"/>
  <c r="O69" i="6"/>
  <c r="N69" i="6"/>
  <c r="M69" i="6"/>
  <c r="L69" i="6"/>
  <c r="K69" i="6"/>
  <c r="J69" i="6"/>
  <c r="I69" i="6"/>
  <c r="S69" i="6" s="1"/>
  <c r="H69" i="6"/>
  <c r="R69" i="6" s="1"/>
  <c r="G69" i="6"/>
  <c r="F69" i="6"/>
  <c r="C69" i="6"/>
  <c r="B69" i="6"/>
  <c r="S68" i="6"/>
  <c r="O68" i="6"/>
  <c r="N68" i="6"/>
  <c r="M68" i="6"/>
  <c r="L68" i="6"/>
  <c r="K68" i="6"/>
  <c r="J68" i="6"/>
  <c r="I68" i="6"/>
  <c r="H68" i="6"/>
  <c r="R68" i="6" s="1"/>
  <c r="G68" i="6"/>
  <c r="F68" i="6"/>
  <c r="C68" i="6"/>
  <c r="B68" i="6"/>
  <c r="S67" i="6"/>
  <c r="R67" i="6"/>
  <c r="Q67" i="6"/>
  <c r="P67" i="6"/>
  <c r="E67" i="6"/>
  <c r="U66" i="6"/>
  <c r="S66" i="6"/>
  <c r="R66" i="6"/>
  <c r="Q66" i="6"/>
  <c r="P66" i="6"/>
  <c r="E66" i="6"/>
  <c r="T66" i="6" s="1"/>
  <c r="T65" i="6"/>
  <c r="S65" i="6"/>
  <c r="R65" i="6"/>
  <c r="Q65" i="6"/>
  <c r="P65" i="6"/>
  <c r="E65" i="6"/>
  <c r="U65" i="6" s="1"/>
  <c r="U64" i="6"/>
  <c r="T64" i="6"/>
  <c r="S64" i="6"/>
  <c r="R64" i="6"/>
  <c r="Q64" i="6"/>
  <c r="P64" i="6"/>
  <c r="E64" i="6"/>
  <c r="S63" i="6"/>
  <c r="R63" i="6"/>
  <c r="Q63" i="6"/>
  <c r="P63" i="6"/>
  <c r="E63" i="6"/>
  <c r="U63" i="6" s="1"/>
  <c r="O61" i="6"/>
  <c r="N61" i="6"/>
  <c r="M61" i="6"/>
  <c r="L61" i="6"/>
  <c r="K61" i="6"/>
  <c r="J61" i="6"/>
  <c r="I61" i="6"/>
  <c r="S61" i="6" s="1"/>
  <c r="H61" i="6"/>
  <c r="R61" i="6" s="1"/>
  <c r="C61" i="6"/>
  <c r="B61" i="6"/>
  <c r="U60" i="6"/>
  <c r="T60" i="6"/>
  <c r="S60" i="6"/>
  <c r="R60" i="6"/>
  <c r="Q60" i="6"/>
  <c r="P60" i="6"/>
  <c r="E60" i="6"/>
  <c r="S59" i="6"/>
  <c r="R59" i="6"/>
  <c r="Q59" i="6"/>
  <c r="P59" i="6"/>
  <c r="E59" i="6"/>
  <c r="S58" i="6"/>
  <c r="R58" i="6"/>
  <c r="Q58" i="6"/>
  <c r="P58" i="6"/>
  <c r="E58" i="6"/>
  <c r="S57" i="6"/>
  <c r="R57" i="6"/>
  <c r="Q57" i="6"/>
  <c r="P57" i="6"/>
  <c r="E57" i="6"/>
  <c r="O55" i="6"/>
  <c r="N55" i="6"/>
  <c r="M55" i="6"/>
  <c r="L55" i="6"/>
  <c r="K55" i="6"/>
  <c r="J55" i="6"/>
  <c r="I55" i="6"/>
  <c r="S55" i="6" s="1"/>
  <c r="H55" i="6"/>
  <c r="R55" i="6" s="1"/>
  <c r="G55" i="6"/>
  <c r="F55" i="6"/>
  <c r="C55" i="6"/>
  <c r="B55" i="6"/>
  <c r="S54" i="6"/>
  <c r="R54" i="6"/>
  <c r="Q54" i="6"/>
  <c r="P54" i="6"/>
  <c r="E54" i="6"/>
  <c r="T54" i="6" s="1"/>
  <c r="U53" i="6"/>
  <c r="S53" i="6"/>
  <c r="R53" i="6"/>
  <c r="Q53" i="6"/>
  <c r="P53" i="6"/>
  <c r="E53" i="6"/>
  <c r="T53" i="6" s="1"/>
  <c r="S52" i="6"/>
  <c r="R52" i="6"/>
  <c r="Q52" i="6"/>
  <c r="P52" i="6"/>
  <c r="E52" i="6"/>
  <c r="T52" i="6" s="1"/>
  <c r="S51" i="6"/>
  <c r="R51" i="6"/>
  <c r="Q51" i="6"/>
  <c r="P51" i="6"/>
  <c r="E51" i="6"/>
  <c r="U51" i="6" s="1"/>
  <c r="U50" i="6"/>
  <c r="S50" i="6"/>
  <c r="R50" i="6"/>
  <c r="Q50" i="6"/>
  <c r="P50" i="6"/>
  <c r="E50" i="6"/>
  <c r="T50" i="6" s="1"/>
  <c r="U49" i="6"/>
  <c r="S49" i="6"/>
  <c r="R49" i="6"/>
  <c r="Q49" i="6"/>
  <c r="P49" i="6"/>
  <c r="E49" i="6"/>
  <c r="T49" i="6" s="1"/>
  <c r="S48" i="6"/>
  <c r="R48" i="6"/>
  <c r="Q48" i="6"/>
  <c r="P48" i="6"/>
  <c r="E48" i="6"/>
  <c r="S47" i="6"/>
  <c r="R47" i="6"/>
  <c r="Q47" i="6"/>
  <c r="P47" i="6"/>
  <c r="E47" i="6"/>
  <c r="U46" i="6"/>
  <c r="S46" i="6"/>
  <c r="R46" i="6"/>
  <c r="Q46" i="6"/>
  <c r="P46" i="6"/>
  <c r="E46" i="6"/>
  <c r="T46" i="6" s="1"/>
  <c r="T45" i="6"/>
  <c r="S45" i="6"/>
  <c r="R45" i="6"/>
  <c r="Q45" i="6"/>
  <c r="P45" i="6"/>
  <c r="E45" i="6"/>
  <c r="U45" i="6" s="1"/>
  <c r="S44" i="6"/>
  <c r="R44" i="6"/>
  <c r="Q44" i="6"/>
  <c r="P44" i="6"/>
  <c r="E44" i="6"/>
  <c r="U44" i="6" s="1"/>
  <c r="O42" i="6"/>
  <c r="N42" i="6"/>
  <c r="M42" i="6"/>
  <c r="L42" i="6"/>
  <c r="K42" i="6"/>
  <c r="J42" i="6"/>
  <c r="I42" i="6"/>
  <c r="S42" i="6" s="1"/>
  <c r="H42" i="6"/>
  <c r="P42" i="6" s="1"/>
  <c r="G42" i="6"/>
  <c r="F42" i="6"/>
  <c r="C42" i="6"/>
  <c r="B42" i="6"/>
  <c r="U41" i="6"/>
  <c r="T41" i="6"/>
  <c r="S41" i="6"/>
  <c r="R41" i="6"/>
  <c r="Q41" i="6"/>
  <c r="P41" i="6"/>
  <c r="E41" i="6"/>
  <c r="S40" i="6"/>
  <c r="R40" i="6"/>
  <c r="Q40" i="6"/>
  <c r="P40" i="6"/>
  <c r="E40" i="6"/>
  <c r="S39" i="6"/>
  <c r="R39" i="6"/>
  <c r="Q39" i="6"/>
  <c r="P39" i="6"/>
  <c r="E39" i="6"/>
  <c r="T39" i="6" s="1"/>
  <c r="S38" i="6"/>
  <c r="R38" i="6"/>
  <c r="Q38" i="6"/>
  <c r="P38" i="6"/>
  <c r="T38" i="6" s="1"/>
  <c r="E38" i="6"/>
  <c r="S37" i="6"/>
  <c r="R37" i="6"/>
  <c r="Q37" i="6"/>
  <c r="P37" i="6"/>
  <c r="E37" i="6"/>
  <c r="O35" i="6"/>
  <c r="N35" i="6"/>
  <c r="M35" i="6"/>
  <c r="L35" i="6"/>
  <c r="K35" i="6"/>
  <c r="J35" i="6"/>
  <c r="I35" i="6"/>
  <c r="S35" i="6" s="1"/>
  <c r="H35" i="6"/>
  <c r="R35" i="6" s="1"/>
  <c r="G35" i="6"/>
  <c r="F35" i="6"/>
  <c r="C35" i="6"/>
  <c r="B35" i="6"/>
  <c r="E35" i="6" s="1"/>
  <c r="S34" i="6"/>
  <c r="R34" i="6"/>
  <c r="Q34" i="6"/>
  <c r="P34" i="6"/>
  <c r="E34" i="6"/>
  <c r="O32" i="6"/>
  <c r="N32" i="6"/>
  <c r="M32" i="6"/>
  <c r="L32" i="6"/>
  <c r="K32" i="6"/>
  <c r="J32" i="6"/>
  <c r="I32" i="6"/>
  <c r="S32" i="6" s="1"/>
  <c r="H32" i="6"/>
  <c r="R32" i="6" s="1"/>
  <c r="G32" i="6"/>
  <c r="F32" i="6"/>
  <c r="C32" i="6"/>
  <c r="E32" i="6" s="1"/>
  <c r="B32" i="6"/>
  <c r="S31" i="6"/>
  <c r="R31" i="6"/>
  <c r="Q31" i="6"/>
  <c r="P31" i="6"/>
  <c r="E31" i="6"/>
  <c r="S30" i="6"/>
  <c r="R30" i="6"/>
  <c r="Q30" i="6"/>
  <c r="P30" i="6"/>
  <c r="E30" i="6"/>
  <c r="S29" i="6"/>
  <c r="R29" i="6"/>
  <c r="Q29" i="6"/>
  <c r="P29" i="6"/>
  <c r="E29" i="6"/>
  <c r="T29" i="6" s="1"/>
  <c r="T28" i="6"/>
  <c r="S28" i="6"/>
  <c r="R28" i="6"/>
  <c r="Q28" i="6"/>
  <c r="P28" i="6"/>
  <c r="E28" i="6"/>
  <c r="U28" i="6" s="1"/>
  <c r="O26" i="6"/>
  <c r="Q26" i="6" s="1"/>
  <c r="N26" i="6"/>
  <c r="M26" i="6"/>
  <c r="L26" i="6"/>
  <c r="K26" i="6"/>
  <c r="J26" i="6"/>
  <c r="I26" i="6"/>
  <c r="S26" i="6" s="1"/>
  <c r="H26" i="6"/>
  <c r="G26" i="6"/>
  <c r="F26" i="6"/>
  <c r="C26" i="6"/>
  <c r="B26" i="6"/>
  <c r="U25" i="6"/>
  <c r="S25" i="6"/>
  <c r="R25" i="6"/>
  <c r="Q25" i="6"/>
  <c r="P25" i="6"/>
  <c r="E25" i="6"/>
  <c r="T25" i="6" s="1"/>
  <c r="S24" i="6"/>
  <c r="R24" i="6"/>
  <c r="Q24" i="6"/>
  <c r="P24" i="6"/>
  <c r="E24" i="6"/>
  <c r="T24" i="6" s="1"/>
  <c r="S23" i="6"/>
  <c r="R23" i="6"/>
  <c r="Q23" i="6"/>
  <c r="P23" i="6"/>
  <c r="E23" i="6"/>
  <c r="U22" i="6"/>
  <c r="S22" i="6"/>
  <c r="R22" i="6"/>
  <c r="Q22" i="6"/>
  <c r="P22" i="6"/>
  <c r="E22" i="6"/>
  <c r="T22" i="6" s="1"/>
  <c r="S21" i="6"/>
  <c r="R21" i="6"/>
  <c r="Q21" i="6"/>
  <c r="P21" i="6"/>
  <c r="E21" i="6"/>
  <c r="S20" i="6"/>
  <c r="R20" i="6"/>
  <c r="Q20" i="6"/>
  <c r="P20" i="6"/>
  <c r="E20" i="6"/>
  <c r="S19" i="6"/>
  <c r="R19" i="6"/>
  <c r="Q19" i="6"/>
  <c r="P19" i="6"/>
  <c r="E19" i="6"/>
  <c r="S17" i="6"/>
  <c r="O17" i="6"/>
  <c r="N17" i="6"/>
  <c r="M17" i="6"/>
  <c r="L17" i="6"/>
  <c r="K17" i="6"/>
  <c r="J17" i="6"/>
  <c r="I17" i="6"/>
  <c r="H17" i="6"/>
  <c r="R17" i="6" s="1"/>
  <c r="G17" i="6"/>
  <c r="F17" i="6"/>
  <c r="C17" i="6"/>
  <c r="E17" i="6" s="1"/>
  <c r="B17" i="6"/>
  <c r="S16" i="6"/>
  <c r="R16" i="6"/>
  <c r="Q16" i="6"/>
  <c r="P16" i="6"/>
  <c r="E16" i="6"/>
  <c r="S15" i="6"/>
  <c r="R15" i="6"/>
  <c r="Q15" i="6"/>
  <c r="P15" i="6"/>
  <c r="E15" i="6"/>
  <c r="T15" i="6" s="1"/>
  <c r="U14" i="6"/>
  <c r="S14" i="6"/>
  <c r="R14" i="6"/>
  <c r="Q14" i="6"/>
  <c r="P14" i="6"/>
  <c r="E14" i="6"/>
  <c r="U13" i="6"/>
  <c r="S13" i="6"/>
  <c r="R13" i="6"/>
  <c r="Q13" i="6"/>
  <c r="P13" i="6"/>
  <c r="E13" i="6"/>
  <c r="T13" i="6" s="1"/>
  <c r="S12" i="6"/>
  <c r="R12" i="6"/>
  <c r="Q12" i="6"/>
  <c r="P12" i="6"/>
  <c r="E12" i="6"/>
  <c r="S11" i="6"/>
  <c r="R11" i="6"/>
  <c r="Q11" i="6"/>
  <c r="P11" i="6"/>
  <c r="E11" i="6"/>
  <c r="S10" i="6"/>
  <c r="R10" i="6"/>
  <c r="Q10" i="6"/>
  <c r="U10" i="6" s="1"/>
  <c r="P10" i="6"/>
  <c r="E10" i="6"/>
  <c r="S9" i="6"/>
  <c r="R9" i="6"/>
  <c r="Q9" i="6"/>
  <c r="P9" i="6"/>
  <c r="E9" i="6"/>
  <c r="S96" i="5"/>
  <c r="R96" i="5"/>
  <c r="Q96" i="5"/>
  <c r="P96" i="5"/>
  <c r="E96" i="5"/>
  <c r="S95" i="5"/>
  <c r="R95" i="5"/>
  <c r="Q95" i="5"/>
  <c r="P95" i="5"/>
  <c r="E95" i="5"/>
  <c r="T95" i="5" s="1"/>
  <c r="U94" i="5"/>
  <c r="T94" i="5"/>
  <c r="S94" i="5"/>
  <c r="R94" i="5"/>
  <c r="Q94" i="5"/>
  <c r="P94" i="5"/>
  <c r="E94" i="5"/>
  <c r="U93" i="5"/>
  <c r="S93" i="5"/>
  <c r="R93" i="5"/>
  <c r="Q93" i="5"/>
  <c r="P93" i="5"/>
  <c r="E93" i="5"/>
  <c r="T93" i="5" s="1"/>
  <c r="T92" i="5"/>
  <c r="S92" i="5"/>
  <c r="R92" i="5"/>
  <c r="Q92" i="5"/>
  <c r="P92" i="5"/>
  <c r="E92" i="5"/>
  <c r="U92" i="5" s="1"/>
  <c r="S91" i="5"/>
  <c r="R91" i="5"/>
  <c r="Q91" i="5"/>
  <c r="P91" i="5"/>
  <c r="E91" i="5"/>
  <c r="U90" i="5"/>
  <c r="S90" i="5"/>
  <c r="R90" i="5"/>
  <c r="Q90" i="5"/>
  <c r="P90" i="5"/>
  <c r="E90" i="5"/>
  <c r="T90" i="5" s="1"/>
  <c r="S89" i="5"/>
  <c r="R89" i="5"/>
  <c r="Q89" i="5"/>
  <c r="P89" i="5"/>
  <c r="E89" i="5"/>
  <c r="S88" i="5"/>
  <c r="R88" i="5"/>
  <c r="R87" i="5" s="1"/>
  <c r="Q88" i="5"/>
  <c r="P88" i="5"/>
  <c r="E88" i="5"/>
  <c r="O75" i="5"/>
  <c r="N75" i="5"/>
  <c r="M75" i="5"/>
  <c r="L75" i="5"/>
  <c r="K75" i="5"/>
  <c r="J75" i="5"/>
  <c r="I75" i="5"/>
  <c r="S75" i="5" s="1"/>
  <c r="H75" i="5"/>
  <c r="R75" i="5" s="1"/>
  <c r="G75" i="5"/>
  <c r="F75" i="5"/>
  <c r="C75" i="5"/>
  <c r="B75" i="5"/>
  <c r="O74" i="5"/>
  <c r="N74" i="5"/>
  <c r="M74" i="5"/>
  <c r="L74" i="5"/>
  <c r="K74" i="5"/>
  <c r="J74" i="5"/>
  <c r="I74" i="5"/>
  <c r="S74" i="5" s="1"/>
  <c r="H74" i="5"/>
  <c r="R74" i="5" s="1"/>
  <c r="G74" i="5"/>
  <c r="F74" i="5"/>
  <c r="C74" i="5"/>
  <c r="E74" i="5" s="1"/>
  <c r="B74" i="5"/>
  <c r="R73" i="5"/>
  <c r="O73" i="5"/>
  <c r="N73" i="5"/>
  <c r="M73" i="5"/>
  <c r="L73" i="5"/>
  <c r="K73" i="5"/>
  <c r="J73" i="5"/>
  <c r="I73" i="5"/>
  <c r="S73" i="5" s="1"/>
  <c r="H73" i="5"/>
  <c r="G73" i="5"/>
  <c r="F73" i="5"/>
  <c r="E73" i="5"/>
  <c r="C73" i="5"/>
  <c r="B73" i="5"/>
  <c r="S72" i="5"/>
  <c r="R72" i="5"/>
  <c r="Q72" i="5"/>
  <c r="P72" i="5"/>
  <c r="E72" i="5"/>
  <c r="T72" i="5" s="1"/>
  <c r="S71" i="5"/>
  <c r="R71" i="5"/>
  <c r="Q71" i="5"/>
  <c r="P71" i="5"/>
  <c r="E71" i="5"/>
  <c r="O69" i="5"/>
  <c r="N69" i="5"/>
  <c r="M69" i="5"/>
  <c r="L69" i="5"/>
  <c r="K69" i="5"/>
  <c r="J69" i="5"/>
  <c r="I69" i="5"/>
  <c r="S69" i="5" s="1"/>
  <c r="H69" i="5"/>
  <c r="R69" i="5" s="1"/>
  <c r="G69" i="5"/>
  <c r="F69" i="5"/>
  <c r="C69" i="5"/>
  <c r="B69" i="5"/>
  <c r="O68" i="5"/>
  <c r="N68" i="5"/>
  <c r="M68" i="5"/>
  <c r="L68" i="5"/>
  <c r="K68" i="5"/>
  <c r="J68" i="5"/>
  <c r="I68" i="5"/>
  <c r="S68" i="5" s="1"/>
  <c r="H68" i="5"/>
  <c r="R68" i="5" s="1"/>
  <c r="G68" i="5"/>
  <c r="F68" i="5"/>
  <c r="E68" i="5"/>
  <c r="C68" i="5"/>
  <c r="B68" i="5"/>
  <c r="S67" i="5"/>
  <c r="R67" i="5"/>
  <c r="Q67" i="5"/>
  <c r="P67" i="5"/>
  <c r="E67" i="5"/>
  <c r="U67" i="5" s="1"/>
  <c r="S66" i="5"/>
  <c r="R66" i="5"/>
  <c r="Q66" i="5"/>
  <c r="P66" i="5"/>
  <c r="E66" i="5"/>
  <c r="S65" i="5"/>
  <c r="R65" i="5"/>
  <c r="Q65" i="5"/>
  <c r="P65" i="5"/>
  <c r="E65" i="5"/>
  <c r="S64" i="5"/>
  <c r="R64" i="5"/>
  <c r="Q64" i="5"/>
  <c r="P64" i="5"/>
  <c r="E64" i="5"/>
  <c r="T64" i="5" s="1"/>
  <c r="T63" i="5"/>
  <c r="S63" i="5"/>
  <c r="R63" i="5"/>
  <c r="Q63" i="5"/>
  <c r="P63" i="5"/>
  <c r="E63" i="5"/>
  <c r="U63" i="5" s="1"/>
  <c r="O61" i="5"/>
  <c r="N61" i="5"/>
  <c r="M61" i="5"/>
  <c r="L61" i="5"/>
  <c r="K61" i="5"/>
  <c r="J61" i="5"/>
  <c r="I61" i="5"/>
  <c r="S61" i="5" s="1"/>
  <c r="H61" i="5"/>
  <c r="R61" i="5" s="1"/>
  <c r="C61" i="5"/>
  <c r="B61" i="5"/>
  <c r="T60" i="5"/>
  <c r="S60" i="5"/>
  <c r="R60" i="5"/>
  <c r="Q60" i="5"/>
  <c r="P60" i="5"/>
  <c r="E60" i="5"/>
  <c r="U60" i="5" s="1"/>
  <c r="S59" i="5"/>
  <c r="R59" i="5"/>
  <c r="Q59" i="5"/>
  <c r="P59" i="5"/>
  <c r="E59" i="5"/>
  <c r="T59" i="5" s="1"/>
  <c r="S58" i="5"/>
  <c r="R58" i="5"/>
  <c r="Q58" i="5"/>
  <c r="P58" i="5"/>
  <c r="E58" i="5"/>
  <c r="U58" i="5" s="1"/>
  <c r="S57" i="5"/>
  <c r="R57" i="5"/>
  <c r="Q57" i="5"/>
  <c r="P57" i="5"/>
  <c r="E57" i="5"/>
  <c r="O55" i="5"/>
  <c r="N55" i="5"/>
  <c r="M55" i="5"/>
  <c r="L55" i="5"/>
  <c r="K55" i="5"/>
  <c r="J55" i="5"/>
  <c r="I55" i="5"/>
  <c r="S55" i="5" s="1"/>
  <c r="H55" i="5"/>
  <c r="R55" i="5" s="1"/>
  <c r="G55" i="5"/>
  <c r="F55" i="5"/>
  <c r="C55" i="5"/>
  <c r="B55" i="5"/>
  <c r="S54" i="5"/>
  <c r="R54" i="5"/>
  <c r="Q54" i="5"/>
  <c r="P54" i="5"/>
  <c r="E54" i="5"/>
  <c r="S53" i="5"/>
  <c r="R53" i="5"/>
  <c r="Q53" i="5"/>
  <c r="P53" i="5"/>
  <c r="E53" i="5"/>
  <c r="S52" i="5"/>
  <c r="R52" i="5"/>
  <c r="Q52" i="5"/>
  <c r="P52" i="5"/>
  <c r="E52" i="5"/>
  <c r="T52" i="5" s="1"/>
  <c r="S51" i="5"/>
  <c r="R51" i="5"/>
  <c r="Q51" i="5"/>
  <c r="P51" i="5"/>
  <c r="E51" i="5"/>
  <c r="S50" i="5"/>
  <c r="R50" i="5"/>
  <c r="Q50" i="5"/>
  <c r="P50" i="5"/>
  <c r="E50" i="5"/>
  <c r="T50" i="5" s="1"/>
  <c r="S49" i="5"/>
  <c r="R49" i="5"/>
  <c r="Q49" i="5"/>
  <c r="P49" i="5"/>
  <c r="E49" i="5"/>
  <c r="U49" i="5" s="1"/>
  <c r="U48" i="5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S45" i="5"/>
  <c r="R45" i="5"/>
  <c r="Q45" i="5"/>
  <c r="P45" i="5"/>
  <c r="E45" i="5"/>
  <c r="U44" i="5"/>
  <c r="S44" i="5"/>
  <c r="R44" i="5"/>
  <c r="Q44" i="5"/>
  <c r="P44" i="5"/>
  <c r="E44" i="5"/>
  <c r="T44" i="5" s="1"/>
  <c r="O42" i="5"/>
  <c r="N42" i="5"/>
  <c r="M42" i="5"/>
  <c r="L42" i="5"/>
  <c r="K42" i="5"/>
  <c r="J42" i="5"/>
  <c r="I42" i="5"/>
  <c r="S42" i="5" s="1"/>
  <c r="H42" i="5"/>
  <c r="R42" i="5" s="1"/>
  <c r="G42" i="5"/>
  <c r="F42" i="5"/>
  <c r="C42" i="5"/>
  <c r="B42" i="5"/>
  <c r="S41" i="5"/>
  <c r="R41" i="5"/>
  <c r="Q41" i="5"/>
  <c r="P41" i="5"/>
  <c r="E41" i="5"/>
  <c r="T41" i="5" s="1"/>
  <c r="S40" i="5"/>
  <c r="R40" i="5"/>
  <c r="Q40" i="5"/>
  <c r="P40" i="5"/>
  <c r="E40" i="5"/>
  <c r="U40" i="5" s="1"/>
  <c r="T39" i="5"/>
  <c r="S39" i="5"/>
  <c r="R39" i="5"/>
  <c r="Q39" i="5"/>
  <c r="P39" i="5"/>
  <c r="E39" i="5"/>
  <c r="U39" i="5" s="1"/>
  <c r="S38" i="5"/>
  <c r="R38" i="5"/>
  <c r="Q38" i="5"/>
  <c r="P38" i="5"/>
  <c r="E38" i="5"/>
  <c r="U37" i="5"/>
  <c r="S37" i="5"/>
  <c r="R37" i="5"/>
  <c r="Q37" i="5"/>
  <c r="P37" i="5"/>
  <c r="E37" i="5"/>
  <c r="T37" i="5" s="1"/>
  <c r="O35" i="5"/>
  <c r="N35" i="5"/>
  <c r="M35" i="5"/>
  <c r="L35" i="5"/>
  <c r="K35" i="5"/>
  <c r="J35" i="5"/>
  <c r="I35" i="5"/>
  <c r="S35" i="5" s="1"/>
  <c r="H35" i="5"/>
  <c r="R35" i="5" s="1"/>
  <c r="G35" i="5"/>
  <c r="F35" i="5"/>
  <c r="C35" i="5"/>
  <c r="B35" i="5"/>
  <c r="E35" i="5" s="1"/>
  <c r="U34" i="5"/>
  <c r="S34" i="5"/>
  <c r="R34" i="5"/>
  <c r="Q34" i="5"/>
  <c r="P34" i="5"/>
  <c r="E34" i="5"/>
  <c r="O32" i="5"/>
  <c r="N32" i="5"/>
  <c r="M32" i="5"/>
  <c r="L32" i="5"/>
  <c r="K32" i="5"/>
  <c r="J32" i="5"/>
  <c r="I32" i="5"/>
  <c r="S32" i="5" s="1"/>
  <c r="H32" i="5"/>
  <c r="R32" i="5" s="1"/>
  <c r="G32" i="5"/>
  <c r="F32" i="5"/>
  <c r="C32" i="5"/>
  <c r="B32" i="5"/>
  <c r="E32" i="5" s="1"/>
  <c r="S31" i="5"/>
  <c r="R31" i="5"/>
  <c r="Q31" i="5"/>
  <c r="P31" i="5"/>
  <c r="E31" i="5"/>
  <c r="U30" i="5"/>
  <c r="T30" i="5"/>
  <c r="S30" i="5"/>
  <c r="R30" i="5"/>
  <c r="Q30" i="5"/>
  <c r="P30" i="5"/>
  <c r="E30" i="5"/>
  <c r="S29" i="5"/>
  <c r="R29" i="5"/>
  <c r="Q29" i="5"/>
  <c r="P29" i="5"/>
  <c r="E29" i="5"/>
  <c r="S28" i="5"/>
  <c r="R28" i="5"/>
  <c r="Q28" i="5"/>
  <c r="P28" i="5"/>
  <c r="E28" i="5"/>
  <c r="O26" i="5"/>
  <c r="N26" i="5"/>
  <c r="M26" i="5"/>
  <c r="L26" i="5"/>
  <c r="K26" i="5"/>
  <c r="J26" i="5"/>
  <c r="I26" i="5"/>
  <c r="S26" i="5" s="1"/>
  <c r="H26" i="5"/>
  <c r="R26" i="5" s="1"/>
  <c r="G26" i="5"/>
  <c r="F26" i="5"/>
  <c r="C26" i="5"/>
  <c r="B26" i="5"/>
  <c r="E26" i="5" s="1"/>
  <c r="S25" i="5"/>
  <c r="R25" i="5"/>
  <c r="Q25" i="5"/>
  <c r="P25" i="5"/>
  <c r="E25" i="5"/>
  <c r="S24" i="5"/>
  <c r="R24" i="5"/>
  <c r="Q24" i="5"/>
  <c r="P24" i="5"/>
  <c r="E24" i="5"/>
  <c r="T24" i="5" s="1"/>
  <c r="T23" i="5"/>
  <c r="S23" i="5"/>
  <c r="R23" i="5"/>
  <c r="Q23" i="5"/>
  <c r="P23" i="5"/>
  <c r="E23" i="5"/>
  <c r="U23" i="5" s="1"/>
  <c r="U22" i="5"/>
  <c r="T22" i="5"/>
  <c r="S22" i="5"/>
  <c r="R22" i="5"/>
  <c r="Q22" i="5"/>
  <c r="P22" i="5"/>
  <c r="E22" i="5"/>
  <c r="S21" i="5"/>
  <c r="R21" i="5"/>
  <c r="Q21" i="5"/>
  <c r="P21" i="5"/>
  <c r="E21" i="5"/>
  <c r="S20" i="5"/>
  <c r="R20" i="5"/>
  <c r="Q20" i="5"/>
  <c r="P20" i="5"/>
  <c r="E20" i="5"/>
  <c r="U19" i="5"/>
  <c r="T19" i="5"/>
  <c r="S19" i="5"/>
  <c r="R19" i="5"/>
  <c r="Q19" i="5"/>
  <c r="P19" i="5"/>
  <c r="E19" i="5"/>
  <c r="O17" i="5"/>
  <c r="N17" i="5"/>
  <c r="M17" i="5"/>
  <c r="L17" i="5"/>
  <c r="K17" i="5"/>
  <c r="J17" i="5"/>
  <c r="I17" i="5"/>
  <c r="S17" i="5" s="1"/>
  <c r="H17" i="5"/>
  <c r="R17" i="5" s="1"/>
  <c r="G17" i="5"/>
  <c r="F17" i="5"/>
  <c r="C17" i="5"/>
  <c r="B17" i="5"/>
  <c r="E17" i="5" s="1"/>
  <c r="T16" i="5"/>
  <c r="S16" i="5"/>
  <c r="R16" i="5"/>
  <c r="Q16" i="5"/>
  <c r="P16" i="5"/>
  <c r="E16" i="5"/>
  <c r="U16" i="5" s="1"/>
  <c r="S15" i="5"/>
  <c r="R15" i="5"/>
  <c r="Q15" i="5"/>
  <c r="P15" i="5"/>
  <c r="E15" i="5"/>
  <c r="S14" i="5"/>
  <c r="R14" i="5"/>
  <c r="Q14" i="5"/>
  <c r="P14" i="5"/>
  <c r="E14" i="5"/>
  <c r="S13" i="5"/>
  <c r="R13" i="5"/>
  <c r="Q13" i="5"/>
  <c r="P13" i="5"/>
  <c r="E13" i="5"/>
  <c r="T13" i="5" s="1"/>
  <c r="T12" i="5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U9" i="5"/>
  <c r="S9" i="5"/>
  <c r="R9" i="5"/>
  <c r="Q9" i="5"/>
  <c r="P9" i="5"/>
  <c r="E9" i="5"/>
  <c r="U96" i="4"/>
  <c r="T96" i="4"/>
  <c r="S96" i="4"/>
  <c r="R96" i="4"/>
  <c r="Q96" i="4"/>
  <c r="P96" i="4"/>
  <c r="E96" i="4"/>
  <c r="S95" i="4"/>
  <c r="R95" i="4"/>
  <c r="Q95" i="4"/>
  <c r="P95" i="4"/>
  <c r="E95" i="4"/>
  <c r="T95" i="4" s="1"/>
  <c r="S94" i="4"/>
  <c r="R94" i="4"/>
  <c r="Q94" i="4"/>
  <c r="P94" i="4"/>
  <c r="E94" i="4"/>
  <c r="U94" i="4" s="1"/>
  <c r="S93" i="4"/>
  <c r="R93" i="4"/>
  <c r="Q93" i="4"/>
  <c r="P93" i="4"/>
  <c r="E93" i="4"/>
  <c r="U92" i="4"/>
  <c r="T92" i="4"/>
  <c r="S92" i="4"/>
  <c r="R92" i="4"/>
  <c r="Q92" i="4"/>
  <c r="P92" i="4"/>
  <c r="E92" i="4"/>
  <c r="S91" i="4"/>
  <c r="R91" i="4"/>
  <c r="Q91" i="4"/>
  <c r="P91" i="4"/>
  <c r="E91" i="4"/>
  <c r="S90" i="4"/>
  <c r="R90" i="4"/>
  <c r="Q90" i="4"/>
  <c r="P90" i="4"/>
  <c r="E90" i="4"/>
  <c r="U90" i="4" s="1"/>
  <c r="S89" i="4"/>
  <c r="R89" i="4"/>
  <c r="Q89" i="4"/>
  <c r="P89" i="4"/>
  <c r="E89" i="4"/>
  <c r="T89" i="4" s="1"/>
  <c r="U88" i="4"/>
  <c r="T88" i="4"/>
  <c r="S88" i="4"/>
  <c r="R88" i="4"/>
  <c r="Q88" i="4"/>
  <c r="P88" i="4"/>
  <c r="E88" i="4"/>
  <c r="O75" i="4"/>
  <c r="N75" i="4"/>
  <c r="M75" i="4"/>
  <c r="L75" i="4"/>
  <c r="K75" i="4"/>
  <c r="J75" i="4"/>
  <c r="I75" i="4"/>
  <c r="H75" i="4"/>
  <c r="R75" i="4" s="1"/>
  <c r="G75" i="4"/>
  <c r="F75" i="4"/>
  <c r="C75" i="4"/>
  <c r="B75" i="4"/>
  <c r="S74" i="4"/>
  <c r="R74" i="4"/>
  <c r="O74" i="4"/>
  <c r="N74" i="4"/>
  <c r="M74" i="4"/>
  <c r="L74" i="4"/>
  <c r="K74" i="4"/>
  <c r="J74" i="4"/>
  <c r="I74" i="4"/>
  <c r="H74" i="4"/>
  <c r="G74" i="4"/>
  <c r="F74" i="4"/>
  <c r="C74" i="4"/>
  <c r="B74" i="4"/>
  <c r="O73" i="4"/>
  <c r="N73" i="4"/>
  <c r="M73" i="4"/>
  <c r="L73" i="4"/>
  <c r="K73" i="4"/>
  <c r="J73" i="4"/>
  <c r="I73" i="4"/>
  <c r="Q73" i="4" s="1"/>
  <c r="H73" i="4"/>
  <c r="R73" i="4" s="1"/>
  <c r="G73" i="4"/>
  <c r="F73" i="4"/>
  <c r="C73" i="4"/>
  <c r="B73" i="4"/>
  <c r="E73" i="4" s="1"/>
  <c r="T72" i="4"/>
  <c r="S72" i="4"/>
  <c r="R72" i="4"/>
  <c r="Q72" i="4"/>
  <c r="P72" i="4"/>
  <c r="E72" i="4"/>
  <c r="U72" i="4" s="1"/>
  <c r="S71" i="4"/>
  <c r="R71" i="4"/>
  <c r="Q71" i="4"/>
  <c r="U71" i="4" s="1"/>
  <c r="P71" i="4"/>
  <c r="E71" i="4"/>
  <c r="O69" i="4"/>
  <c r="N69" i="4"/>
  <c r="M69" i="4"/>
  <c r="L69" i="4"/>
  <c r="K69" i="4"/>
  <c r="J69" i="4"/>
  <c r="I69" i="4"/>
  <c r="H69" i="4"/>
  <c r="R69" i="4" s="1"/>
  <c r="G69" i="4"/>
  <c r="F69" i="4"/>
  <c r="C69" i="4"/>
  <c r="B69" i="4"/>
  <c r="O68" i="4"/>
  <c r="N68" i="4"/>
  <c r="M68" i="4"/>
  <c r="L68" i="4"/>
  <c r="K68" i="4"/>
  <c r="J68" i="4"/>
  <c r="I68" i="4"/>
  <c r="S68" i="4" s="1"/>
  <c r="H68" i="4"/>
  <c r="R68" i="4" s="1"/>
  <c r="G68" i="4"/>
  <c r="F68" i="4"/>
  <c r="C68" i="4"/>
  <c r="B68" i="4"/>
  <c r="T67" i="4"/>
  <c r="S67" i="4"/>
  <c r="R67" i="4"/>
  <c r="Q67" i="4"/>
  <c r="P67" i="4"/>
  <c r="E67" i="4"/>
  <c r="U67" i="4" s="1"/>
  <c r="U66" i="4"/>
  <c r="S66" i="4"/>
  <c r="R66" i="4"/>
  <c r="Q66" i="4"/>
  <c r="P66" i="4"/>
  <c r="E66" i="4"/>
  <c r="T66" i="4" s="1"/>
  <c r="S65" i="4"/>
  <c r="R65" i="4"/>
  <c r="Q65" i="4"/>
  <c r="P65" i="4"/>
  <c r="E65" i="4"/>
  <c r="U65" i="4" s="1"/>
  <c r="S64" i="4"/>
  <c r="R64" i="4"/>
  <c r="Q64" i="4"/>
  <c r="P64" i="4"/>
  <c r="E64" i="4"/>
  <c r="T64" i="4" s="1"/>
  <c r="S63" i="4"/>
  <c r="R63" i="4"/>
  <c r="Q63" i="4"/>
  <c r="P63" i="4"/>
  <c r="E63" i="4"/>
  <c r="O61" i="4"/>
  <c r="N61" i="4"/>
  <c r="M61" i="4"/>
  <c r="L61" i="4"/>
  <c r="K61" i="4"/>
  <c r="J61" i="4"/>
  <c r="I61" i="4"/>
  <c r="H61" i="4"/>
  <c r="R61" i="4" s="1"/>
  <c r="C61" i="4"/>
  <c r="B61" i="4"/>
  <c r="S60" i="4"/>
  <c r="R60" i="4"/>
  <c r="Q60" i="4"/>
  <c r="P60" i="4"/>
  <c r="E60" i="4"/>
  <c r="T60" i="4" s="1"/>
  <c r="U59" i="4"/>
  <c r="S59" i="4"/>
  <c r="R59" i="4"/>
  <c r="Q59" i="4"/>
  <c r="P59" i="4"/>
  <c r="E59" i="4"/>
  <c r="T59" i="4" s="1"/>
  <c r="S58" i="4"/>
  <c r="R58" i="4"/>
  <c r="Q58" i="4"/>
  <c r="P58" i="4"/>
  <c r="E58" i="4"/>
  <c r="U58" i="4" s="1"/>
  <c r="S57" i="4"/>
  <c r="R57" i="4"/>
  <c r="Q57" i="4"/>
  <c r="P57" i="4"/>
  <c r="E57" i="4"/>
  <c r="T57" i="4" s="1"/>
  <c r="O55" i="4"/>
  <c r="N55" i="4"/>
  <c r="M55" i="4"/>
  <c r="L55" i="4"/>
  <c r="K55" i="4"/>
  <c r="J55" i="4"/>
  <c r="I55" i="4"/>
  <c r="H55" i="4"/>
  <c r="G55" i="4"/>
  <c r="F55" i="4"/>
  <c r="C55" i="4"/>
  <c r="B55" i="4"/>
  <c r="U54" i="4"/>
  <c r="S54" i="4"/>
  <c r="R54" i="4"/>
  <c r="Q54" i="4"/>
  <c r="P54" i="4"/>
  <c r="E54" i="4"/>
  <c r="T54" i="4" s="1"/>
  <c r="S53" i="4"/>
  <c r="R53" i="4"/>
  <c r="Q53" i="4"/>
  <c r="P53" i="4"/>
  <c r="E53" i="4"/>
  <c r="U53" i="4" s="1"/>
  <c r="S52" i="4"/>
  <c r="R52" i="4"/>
  <c r="Q52" i="4"/>
  <c r="P52" i="4"/>
  <c r="E52" i="4"/>
  <c r="U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S49" i="4"/>
  <c r="R49" i="4"/>
  <c r="Q49" i="4"/>
  <c r="P49" i="4"/>
  <c r="E49" i="4"/>
  <c r="U49" i="4" s="1"/>
  <c r="T48" i="4"/>
  <c r="S48" i="4"/>
  <c r="R48" i="4"/>
  <c r="Q48" i="4"/>
  <c r="P48" i="4"/>
  <c r="E48" i="4"/>
  <c r="U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S45" i="4"/>
  <c r="R45" i="4"/>
  <c r="Q45" i="4"/>
  <c r="P45" i="4"/>
  <c r="E45" i="4"/>
  <c r="U45" i="4" s="1"/>
  <c r="S44" i="4"/>
  <c r="R44" i="4"/>
  <c r="Q44" i="4"/>
  <c r="P44" i="4"/>
  <c r="E44" i="4"/>
  <c r="U44" i="4" s="1"/>
  <c r="O42" i="4"/>
  <c r="N42" i="4"/>
  <c r="M42" i="4"/>
  <c r="L42" i="4"/>
  <c r="K42" i="4"/>
  <c r="J42" i="4"/>
  <c r="I42" i="4"/>
  <c r="S42" i="4" s="1"/>
  <c r="H42" i="4"/>
  <c r="G42" i="4"/>
  <c r="F42" i="4"/>
  <c r="C42" i="4"/>
  <c r="B42" i="4"/>
  <c r="S41" i="4"/>
  <c r="R41" i="4"/>
  <c r="Q41" i="4"/>
  <c r="P41" i="4"/>
  <c r="E41" i="4"/>
  <c r="S40" i="4"/>
  <c r="R40" i="4"/>
  <c r="Q40" i="4"/>
  <c r="P40" i="4"/>
  <c r="E40" i="4"/>
  <c r="U40" i="4" s="1"/>
  <c r="S39" i="4"/>
  <c r="R39" i="4"/>
  <c r="Q39" i="4"/>
  <c r="P39" i="4"/>
  <c r="E39" i="4"/>
  <c r="T39" i="4" s="1"/>
  <c r="U38" i="4"/>
  <c r="T38" i="4"/>
  <c r="S38" i="4"/>
  <c r="R38" i="4"/>
  <c r="Q38" i="4"/>
  <c r="P38" i="4"/>
  <c r="E38" i="4"/>
  <c r="S37" i="4"/>
  <c r="R37" i="4"/>
  <c r="Q37" i="4"/>
  <c r="U37" i="4" s="1"/>
  <c r="P37" i="4"/>
  <c r="E37" i="4"/>
  <c r="O35" i="4"/>
  <c r="N35" i="4"/>
  <c r="M35" i="4"/>
  <c r="L35" i="4"/>
  <c r="K35" i="4"/>
  <c r="J35" i="4"/>
  <c r="I35" i="4"/>
  <c r="S35" i="4" s="1"/>
  <c r="H35" i="4"/>
  <c r="G35" i="4"/>
  <c r="F35" i="4"/>
  <c r="C35" i="4"/>
  <c r="E35" i="4" s="1"/>
  <c r="B35" i="4"/>
  <c r="S34" i="4"/>
  <c r="R34" i="4"/>
  <c r="Q34" i="4"/>
  <c r="P34" i="4"/>
  <c r="E34" i="4"/>
  <c r="O32" i="4"/>
  <c r="N32" i="4"/>
  <c r="M32" i="4"/>
  <c r="L32" i="4"/>
  <c r="K32" i="4"/>
  <c r="J32" i="4"/>
  <c r="I32" i="4"/>
  <c r="S32" i="4" s="1"/>
  <c r="H32" i="4"/>
  <c r="G32" i="4"/>
  <c r="F32" i="4"/>
  <c r="C32" i="4"/>
  <c r="B32" i="4"/>
  <c r="T31" i="4"/>
  <c r="S31" i="4"/>
  <c r="R31" i="4"/>
  <c r="Q31" i="4"/>
  <c r="P31" i="4"/>
  <c r="E31" i="4"/>
  <c r="U31" i="4" s="1"/>
  <c r="S30" i="4"/>
  <c r="R30" i="4"/>
  <c r="Q30" i="4"/>
  <c r="P30" i="4"/>
  <c r="E30" i="4"/>
  <c r="U30" i="4" s="1"/>
  <c r="S29" i="4"/>
  <c r="R29" i="4"/>
  <c r="Q29" i="4"/>
  <c r="P29" i="4"/>
  <c r="E29" i="4"/>
  <c r="T29" i="4" s="1"/>
  <c r="S28" i="4"/>
  <c r="R28" i="4"/>
  <c r="Q28" i="4"/>
  <c r="P28" i="4"/>
  <c r="E28" i="4"/>
  <c r="T28" i="4" s="1"/>
  <c r="S26" i="4"/>
  <c r="O26" i="4"/>
  <c r="N26" i="4"/>
  <c r="M26" i="4"/>
  <c r="L26" i="4"/>
  <c r="K26" i="4"/>
  <c r="J26" i="4"/>
  <c r="I26" i="4"/>
  <c r="Q26" i="4" s="1"/>
  <c r="H26" i="4"/>
  <c r="R26" i="4" s="1"/>
  <c r="G26" i="4"/>
  <c r="F26" i="4"/>
  <c r="C26" i="4"/>
  <c r="B26" i="4"/>
  <c r="S25" i="4"/>
  <c r="R25" i="4"/>
  <c r="Q25" i="4"/>
  <c r="P25" i="4"/>
  <c r="E25" i="4"/>
  <c r="T25" i="4" s="1"/>
  <c r="U24" i="4"/>
  <c r="S24" i="4"/>
  <c r="R24" i="4"/>
  <c r="Q24" i="4"/>
  <c r="P24" i="4"/>
  <c r="E24" i="4"/>
  <c r="T24" i="4" s="1"/>
  <c r="S23" i="4"/>
  <c r="R23" i="4"/>
  <c r="Q23" i="4"/>
  <c r="P23" i="4"/>
  <c r="E23" i="4"/>
  <c r="S22" i="4"/>
  <c r="R22" i="4"/>
  <c r="Q22" i="4"/>
  <c r="P22" i="4"/>
  <c r="E22" i="4"/>
  <c r="T22" i="4" s="1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O17" i="4"/>
  <c r="N17" i="4"/>
  <c r="M17" i="4"/>
  <c r="L17" i="4"/>
  <c r="K17" i="4"/>
  <c r="J17" i="4"/>
  <c r="I17" i="4"/>
  <c r="H17" i="4"/>
  <c r="R17" i="4" s="1"/>
  <c r="G17" i="4"/>
  <c r="F17" i="4"/>
  <c r="C17" i="4"/>
  <c r="B17" i="4"/>
  <c r="S16" i="4"/>
  <c r="R16" i="4"/>
  <c r="Q16" i="4"/>
  <c r="P16" i="4"/>
  <c r="E16" i="4"/>
  <c r="U16" i="4" s="1"/>
  <c r="S15" i="4"/>
  <c r="R15" i="4"/>
  <c r="Q15" i="4"/>
  <c r="P15" i="4"/>
  <c r="E15" i="4"/>
  <c r="T15" i="4" s="1"/>
  <c r="U14" i="4"/>
  <c r="S14" i="4"/>
  <c r="R14" i="4"/>
  <c r="Q14" i="4"/>
  <c r="P14" i="4"/>
  <c r="E14" i="4"/>
  <c r="T14" i="4" s="1"/>
  <c r="T13" i="4"/>
  <c r="S13" i="4"/>
  <c r="R13" i="4"/>
  <c r="Q13" i="4"/>
  <c r="P13" i="4"/>
  <c r="E13" i="4"/>
  <c r="U13" i="4" s="1"/>
  <c r="S12" i="4"/>
  <c r="R12" i="4"/>
  <c r="Q12" i="4"/>
  <c r="P12" i="4"/>
  <c r="E12" i="4"/>
  <c r="U12" i="4" s="1"/>
  <c r="S11" i="4"/>
  <c r="R11" i="4"/>
  <c r="Q11" i="4"/>
  <c r="P11" i="4"/>
  <c r="E11" i="4"/>
  <c r="T11" i="4" s="1"/>
  <c r="S10" i="4"/>
  <c r="R10" i="4"/>
  <c r="Q10" i="4"/>
  <c r="P10" i="4"/>
  <c r="E10" i="4"/>
  <c r="S9" i="4"/>
  <c r="R9" i="4"/>
  <c r="Q9" i="4"/>
  <c r="P9" i="4"/>
  <c r="E9" i="4"/>
  <c r="U9" i="4" s="1"/>
  <c r="S96" i="3"/>
  <c r="R96" i="3"/>
  <c r="Q96" i="3"/>
  <c r="P96" i="3"/>
  <c r="E96" i="3"/>
  <c r="U96" i="3" s="1"/>
  <c r="T95" i="3"/>
  <c r="S95" i="3"/>
  <c r="R95" i="3"/>
  <c r="Q95" i="3"/>
  <c r="P95" i="3"/>
  <c r="E95" i="3"/>
  <c r="U95" i="3" s="1"/>
  <c r="T94" i="3"/>
  <c r="S94" i="3"/>
  <c r="R94" i="3"/>
  <c r="Q94" i="3"/>
  <c r="P94" i="3"/>
  <c r="E94" i="3"/>
  <c r="U94" i="3" s="1"/>
  <c r="U93" i="3"/>
  <c r="S93" i="3"/>
  <c r="R93" i="3"/>
  <c r="Q93" i="3"/>
  <c r="P93" i="3"/>
  <c r="E93" i="3"/>
  <c r="T93" i="3" s="1"/>
  <c r="S92" i="3"/>
  <c r="R92" i="3"/>
  <c r="Q92" i="3"/>
  <c r="P92" i="3"/>
  <c r="E92" i="3"/>
  <c r="U92" i="3" s="1"/>
  <c r="S91" i="3"/>
  <c r="R91" i="3"/>
  <c r="Q91" i="3"/>
  <c r="P91" i="3"/>
  <c r="E91" i="3"/>
  <c r="T91" i="3" s="1"/>
  <c r="U90" i="3"/>
  <c r="S90" i="3"/>
  <c r="R90" i="3"/>
  <c r="Q90" i="3"/>
  <c r="P90" i="3"/>
  <c r="E90" i="3"/>
  <c r="T90" i="3" s="1"/>
  <c r="T89" i="3"/>
  <c r="S89" i="3"/>
  <c r="R89" i="3"/>
  <c r="Q89" i="3"/>
  <c r="P89" i="3"/>
  <c r="E89" i="3"/>
  <c r="U89" i="3" s="1"/>
  <c r="S88" i="3"/>
  <c r="R88" i="3"/>
  <c r="Q88" i="3"/>
  <c r="P88" i="3"/>
  <c r="E88" i="3"/>
  <c r="O75" i="3"/>
  <c r="N75" i="3"/>
  <c r="M75" i="3"/>
  <c r="L75" i="3"/>
  <c r="K75" i="3"/>
  <c r="J75" i="3"/>
  <c r="I75" i="3"/>
  <c r="S75" i="3" s="1"/>
  <c r="H75" i="3"/>
  <c r="G75" i="3"/>
  <c r="F75" i="3"/>
  <c r="C75" i="3"/>
  <c r="B75" i="3"/>
  <c r="O74" i="3"/>
  <c r="N74" i="3"/>
  <c r="M74" i="3"/>
  <c r="L74" i="3"/>
  <c r="K74" i="3"/>
  <c r="J74" i="3"/>
  <c r="I74" i="3"/>
  <c r="S74" i="3" s="1"/>
  <c r="H74" i="3"/>
  <c r="R74" i="3" s="1"/>
  <c r="G74" i="3"/>
  <c r="F74" i="3"/>
  <c r="C74" i="3"/>
  <c r="B74" i="3"/>
  <c r="R73" i="3"/>
  <c r="Q73" i="3"/>
  <c r="O73" i="3"/>
  <c r="N73" i="3"/>
  <c r="M73" i="3"/>
  <c r="L73" i="3"/>
  <c r="K73" i="3"/>
  <c r="J73" i="3"/>
  <c r="I73" i="3"/>
  <c r="S73" i="3" s="1"/>
  <c r="H73" i="3"/>
  <c r="G73" i="3"/>
  <c r="F73" i="3"/>
  <c r="C73" i="3"/>
  <c r="E73" i="3" s="1"/>
  <c r="B73" i="3"/>
  <c r="S72" i="3"/>
  <c r="R72" i="3"/>
  <c r="Q72" i="3"/>
  <c r="P72" i="3"/>
  <c r="E72" i="3"/>
  <c r="S71" i="3"/>
  <c r="R71" i="3"/>
  <c r="Q71" i="3"/>
  <c r="P71" i="3"/>
  <c r="E71" i="3"/>
  <c r="O69" i="3"/>
  <c r="N69" i="3"/>
  <c r="M69" i="3"/>
  <c r="L69" i="3"/>
  <c r="K69" i="3"/>
  <c r="J69" i="3"/>
  <c r="I69" i="3"/>
  <c r="H69" i="3"/>
  <c r="R69" i="3" s="1"/>
  <c r="G69" i="3"/>
  <c r="F69" i="3"/>
  <c r="C69" i="3"/>
  <c r="B69" i="3"/>
  <c r="O68" i="3"/>
  <c r="N68" i="3"/>
  <c r="M68" i="3"/>
  <c r="L68" i="3"/>
  <c r="K68" i="3"/>
  <c r="J68" i="3"/>
  <c r="I68" i="3"/>
  <c r="S68" i="3" s="1"/>
  <c r="H68" i="3"/>
  <c r="R68" i="3" s="1"/>
  <c r="G68" i="3"/>
  <c r="F68" i="3"/>
  <c r="C68" i="3"/>
  <c r="B68" i="3"/>
  <c r="E68" i="3" s="1"/>
  <c r="T67" i="3"/>
  <c r="S67" i="3"/>
  <c r="R67" i="3"/>
  <c r="Q67" i="3"/>
  <c r="P67" i="3"/>
  <c r="E67" i="3"/>
  <c r="U67" i="3" s="1"/>
  <c r="U66" i="3"/>
  <c r="S66" i="3"/>
  <c r="R66" i="3"/>
  <c r="Q66" i="3"/>
  <c r="P66" i="3"/>
  <c r="E66" i="3"/>
  <c r="T66" i="3" s="1"/>
  <c r="U65" i="3"/>
  <c r="T65" i="3"/>
  <c r="S65" i="3"/>
  <c r="R65" i="3"/>
  <c r="Q65" i="3"/>
  <c r="P65" i="3"/>
  <c r="E65" i="3"/>
  <c r="S64" i="3"/>
  <c r="R64" i="3"/>
  <c r="Q64" i="3"/>
  <c r="P64" i="3"/>
  <c r="E64" i="3"/>
  <c r="U64" i="3" s="1"/>
  <c r="S63" i="3"/>
  <c r="R63" i="3"/>
  <c r="Q63" i="3"/>
  <c r="P63" i="3"/>
  <c r="E63" i="3"/>
  <c r="U63" i="3" s="1"/>
  <c r="O61" i="3"/>
  <c r="N61" i="3"/>
  <c r="M61" i="3"/>
  <c r="L61" i="3"/>
  <c r="K61" i="3"/>
  <c r="J61" i="3"/>
  <c r="I61" i="3"/>
  <c r="S61" i="3" s="1"/>
  <c r="H61" i="3"/>
  <c r="R61" i="3" s="1"/>
  <c r="C61" i="3"/>
  <c r="B61" i="3"/>
  <c r="E61" i="3" s="1"/>
  <c r="S60" i="3"/>
  <c r="R60" i="3"/>
  <c r="Q60" i="3"/>
  <c r="P60" i="3"/>
  <c r="E60" i="3"/>
  <c r="S59" i="3"/>
  <c r="R59" i="3"/>
  <c r="Q59" i="3"/>
  <c r="P59" i="3"/>
  <c r="E59" i="3"/>
  <c r="T59" i="3" s="1"/>
  <c r="S58" i="3"/>
  <c r="R58" i="3"/>
  <c r="Q58" i="3"/>
  <c r="P58" i="3"/>
  <c r="E58" i="3"/>
  <c r="T58" i="3" s="1"/>
  <c r="S57" i="3"/>
  <c r="R57" i="3"/>
  <c r="Q57" i="3"/>
  <c r="P57" i="3"/>
  <c r="E57" i="3"/>
  <c r="U57" i="3" s="1"/>
  <c r="O55" i="3"/>
  <c r="N55" i="3"/>
  <c r="M55" i="3"/>
  <c r="L55" i="3"/>
  <c r="K55" i="3"/>
  <c r="J55" i="3"/>
  <c r="I55" i="3"/>
  <c r="S55" i="3" s="1"/>
  <c r="H55" i="3"/>
  <c r="R55" i="3" s="1"/>
  <c r="G55" i="3"/>
  <c r="F55" i="3"/>
  <c r="C55" i="3"/>
  <c r="B55" i="3"/>
  <c r="S54" i="3"/>
  <c r="R54" i="3"/>
  <c r="Q54" i="3"/>
  <c r="P54" i="3"/>
  <c r="E54" i="3"/>
  <c r="U54" i="3" s="1"/>
  <c r="S53" i="3"/>
  <c r="R53" i="3"/>
  <c r="Q53" i="3"/>
  <c r="P53" i="3"/>
  <c r="E53" i="3"/>
  <c r="U53" i="3" s="1"/>
  <c r="S52" i="3"/>
  <c r="R52" i="3"/>
  <c r="Q52" i="3"/>
  <c r="P52" i="3"/>
  <c r="E52" i="3"/>
  <c r="U51" i="3"/>
  <c r="S51" i="3"/>
  <c r="R51" i="3"/>
  <c r="Q51" i="3"/>
  <c r="P51" i="3"/>
  <c r="E51" i="3"/>
  <c r="T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S48" i="3"/>
  <c r="R48" i="3"/>
  <c r="Q48" i="3"/>
  <c r="P48" i="3"/>
  <c r="E48" i="3"/>
  <c r="T48" i="3" s="1"/>
  <c r="S47" i="3"/>
  <c r="R47" i="3"/>
  <c r="Q47" i="3"/>
  <c r="P47" i="3"/>
  <c r="E47" i="3"/>
  <c r="U47" i="3" s="1"/>
  <c r="U46" i="3"/>
  <c r="S46" i="3"/>
  <c r="R46" i="3"/>
  <c r="Q46" i="3"/>
  <c r="P46" i="3"/>
  <c r="E46" i="3"/>
  <c r="T46" i="3" s="1"/>
  <c r="U45" i="3"/>
  <c r="T45" i="3"/>
  <c r="S45" i="3"/>
  <c r="R45" i="3"/>
  <c r="Q45" i="3"/>
  <c r="P45" i="3"/>
  <c r="E45" i="3"/>
  <c r="T44" i="3"/>
  <c r="S44" i="3"/>
  <c r="R44" i="3"/>
  <c r="Q44" i="3"/>
  <c r="P44" i="3"/>
  <c r="E44" i="3"/>
  <c r="U44" i="3" s="1"/>
  <c r="O42" i="3"/>
  <c r="N42" i="3"/>
  <c r="M42" i="3"/>
  <c r="L42" i="3"/>
  <c r="K42" i="3"/>
  <c r="J42" i="3"/>
  <c r="I42" i="3"/>
  <c r="H42" i="3"/>
  <c r="R42" i="3" s="1"/>
  <c r="G42" i="3"/>
  <c r="F42" i="3"/>
  <c r="C42" i="3"/>
  <c r="B42" i="3"/>
  <c r="S41" i="3"/>
  <c r="R41" i="3"/>
  <c r="Q41" i="3"/>
  <c r="P41" i="3"/>
  <c r="E41" i="3"/>
  <c r="U41" i="3" s="1"/>
  <c r="U40" i="3"/>
  <c r="T40" i="3"/>
  <c r="S40" i="3"/>
  <c r="R40" i="3"/>
  <c r="Q40" i="3"/>
  <c r="P40" i="3"/>
  <c r="E40" i="3"/>
  <c r="S39" i="3"/>
  <c r="R39" i="3"/>
  <c r="Q39" i="3"/>
  <c r="P39" i="3"/>
  <c r="E39" i="3"/>
  <c r="U39" i="3" s="1"/>
  <c r="S38" i="3"/>
  <c r="R38" i="3"/>
  <c r="Q38" i="3"/>
  <c r="P38" i="3"/>
  <c r="E38" i="3"/>
  <c r="U38" i="3" s="1"/>
  <c r="S37" i="3"/>
  <c r="R37" i="3"/>
  <c r="Q37" i="3"/>
  <c r="P37" i="3"/>
  <c r="E37" i="3"/>
  <c r="U37" i="3" s="1"/>
  <c r="S35" i="3"/>
  <c r="O35" i="3"/>
  <c r="N35" i="3"/>
  <c r="M35" i="3"/>
  <c r="L35" i="3"/>
  <c r="K35" i="3"/>
  <c r="J35" i="3"/>
  <c r="I35" i="3"/>
  <c r="Q35" i="3" s="1"/>
  <c r="H35" i="3"/>
  <c r="R35" i="3" s="1"/>
  <c r="G35" i="3"/>
  <c r="F35" i="3"/>
  <c r="C35" i="3"/>
  <c r="E35" i="3" s="1"/>
  <c r="B35" i="3"/>
  <c r="S34" i="3"/>
  <c r="R34" i="3"/>
  <c r="Q34" i="3"/>
  <c r="P34" i="3"/>
  <c r="E34" i="3"/>
  <c r="U34" i="3" s="1"/>
  <c r="S32" i="3"/>
  <c r="O32" i="3"/>
  <c r="N32" i="3"/>
  <c r="M32" i="3"/>
  <c r="L32" i="3"/>
  <c r="K32" i="3"/>
  <c r="J32" i="3"/>
  <c r="I32" i="3"/>
  <c r="H32" i="3"/>
  <c r="R32" i="3" s="1"/>
  <c r="G32" i="3"/>
  <c r="F32" i="3"/>
  <c r="C32" i="3"/>
  <c r="B32" i="3"/>
  <c r="S31" i="3"/>
  <c r="R31" i="3"/>
  <c r="Q31" i="3"/>
  <c r="P31" i="3"/>
  <c r="E31" i="3"/>
  <c r="S30" i="3"/>
  <c r="R30" i="3"/>
  <c r="Q30" i="3"/>
  <c r="P30" i="3"/>
  <c r="E30" i="3"/>
  <c r="U30" i="3" s="1"/>
  <c r="S29" i="3"/>
  <c r="R29" i="3"/>
  <c r="Q29" i="3"/>
  <c r="P29" i="3"/>
  <c r="E29" i="3"/>
  <c r="U29" i="3" s="1"/>
  <c r="U28" i="3"/>
  <c r="S28" i="3"/>
  <c r="R28" i="3"/>
  <c r="Q28" i="3"/>
  <c r="P28" i="3"/>
  <c r="E28" i="3"/>
  <c r="T28" i="3" s="1"/>
  <c r="O26" i="3"/>
  <c r="N26" i="3"/>
  <c r="M26" i="3"/>
  <c r="L26" i="3"/>
  <c r="K26" i="3"/>
  <c r="J26" i="3"/>
  <c r="I26" i="3"/>
  <c r="S26" i="3" s="1"/>
  <c r="H26" i="3"/>
  <c r="G26" i="3"/>
  <c r="F26" i="3"/>
  <c r="C26" i="3"/>
  <c r="B26" i="3"/>
  <c r="E26" i="3" s="1"/>
  <c r="U25" i="3"/>
  <c r="S25" i="3"/>
  <c r="R25" i="3"/>
  <c r="Q25" i="3"/>
  <c r="P25" i="3"/>
  <c r="E25" i="3"/>
  <c r="T25" i="3" s="1"/>
  <c r="S24" i="3"/>
  <c r="R24" i="3"/>
  <c r="Q24" i="3"/>
  <c r="P24" i="3"/>
  <c r="E24" i="3"/>
  <c r="U24" i="3" s="1"/>
  <c r="S23" i="3"/>
  <c r="R23" i="3"/>
  <c r="Q23" i="3"/>
  <c r="P23" i="3"/>
  <c r="E23" i="3"/>
  <c r="T23" i="3" s="1"/>
  <c r="T22" i="3"/>
  <c r="S22" i="3"/>
  <c r="R22" i="3"/>
  <c r="Q22" i="3"/>
  <c r="P22" i="3"/>
  <c r="E22" i="3"/>
  <c r="U22" i="3" s="1"/>
  <c r="S21" i="3"/>
  <c r="R21" i="3"/>
  <c r="Q21" i="3"/>
  <c r="P21" i="3"/>
  <c r="E21" i="3"/>
  <c r="U21" i="3" s="1"/>
  <c r="S20" i="3"/>
  <c r="R20" i="3"/>
  <c r="Q20" i="3"/>
  <c r="P20" i="3"/>
  <c r="E20" i="3"/>
  <c r="T20" i="3" s="1"/>
  <c r="S19" i="3"/>
  <c r="R19" i="3"/>
  <c r="Q19" i="3"/>
  <c r="P19" i="3"/>
  <c r="E19" i="3"/>
  <c r="T19" i="3" s="1"/>
  <c r="R17" i="3"/>
  <c r="O17" i="3"/>
  <c r="N17" i="3"/>
  <c r="M17" i="3"/>
  <c r="L17" i="3"/>
  <c r="K17" i="3"/>
  <c r="J17" i="3"/>
  <c r="I17" i="3"/>
  <c r="H17" i="3"/>
  <c r="G17" i="3"/>
  <c r="F17" i="3"/>
  <c r="E17" i="3"/>
  <c r="C17" i="3"/>
  <c r="B17" i="3"/>
  <c r="S16" i="3"/>
  <c r="R16" i="3"/>
  <c r="Q16" i="3"/>
  <c r="P16" i="3"/>
  <c r="E16" i="3"/>
  <c r="T16" i="3" s="1"/>
  <c r="T15" i="3"/>
  <c r="S15" i="3"/>
  <c r="R15" i="3"/>
  <c r="Q15" i="3"/>
  <c r="P15" i="3"/>
  <c r="E15" i="3"/>
  <c r="U15" i="3" s="1"/>
  <c r="S14" i="3"/>
  <c r="R14" i="3"/>
  <c r="Q14" i="3"/>
  <c r="P14" i="3"/>
  <c r="E14" i="3"/>
  <c r="U14" i="3" s="1"/>
  <c r="U13" i="3"/>
  <c r="S13" i="3"/>
  <c r="R13" i="3"/>
  <c r="Q13" i="3"/>
  <c r="P13" i="3"/>
  <c r="E13" i="3"/>
  <c r="T13" i="3" s="1"/>
  <c r="S12" i="3"/>
  <c r="R12" i="3"/>
  <c r="Q12" i="3"/>
  <c r="P12" i="3"/>
  <c r="E12" i="3"/>
  <c r="U12" i="3" s="1"/>
  <c r="S11" i="3"/>
  <c r="R11" i="3"/>
  <c r="Q11" i="3"/>
  <c r="P11" i="3"/>
  <c r="E11" i="3"/>
  <c r="U11" i="3" s="1"/>
  <c r="S10" i="3"/>
  <c r="R10" i="3"/>
  <c r="Q10" i="3"/>
  <c r="P10" i="3"/>
  <c r="E10" i="3"/>
  <c r="S9" i="3"/>
  <c r="R9" i="3"/>
  <c r="Q9" i="3"/>
  <c r="P9" i="3"/>
  <c r="E9" i="3"/>
  <c r="U9" i="3" s="1"/>
  <c r="S96" i="2"/>
  <c r="R96" i="2"/>
  <c r="Q96" i="2"/>
  <c r="P96" i="2"/>
  <c r="E96" i="2"/>
  <c r="U96" i="2" s="1"/>
  <c r="U95" i="2"/>
  <c r="S95" i="2"/>
  <c r="R95" i="2"/>
  <c r="Q95" i="2"/>
  <c r="P95" i="2"/>
  <c r="E95" i="2"/>
  <c r="T95" i="2" s="1"/>
  <c r="S94" i="2"/>
  <c r="R94" i="2"/>
  <c r="Q94" i="2"/>
  <c r="P94" i="2"/>
  <c r="E94" i="2"/>
  <c r="S93" i="2"/>
  <c r="R93" i="2"/>
  <c r="Q93" i="2"/>
  <c r="P93" i="2"/>
  <c r="E93" i="2"/>
  <c r="U93" i="2" s="1"/>
  <c r="U92" i="2"/>
  <c r="T92" i="2"/>
  <c r="S92" i="2"/>
  <c r="R92" i="2"/>
  <c r="Q92" i="2"/>
  <c r="P92" i="2"/>
  <c r="E92" i="2"/>
  <c r="S91" i="2"/>
  <c r="R91" i="2"/>
  <c r="Q91" i="2"/>
  <c r="P91" i="2"/>
  <c r="E91" i="2"/>
  <c r="T91" i="2" s="1"/>
  <c r="T90" i="2"/>
  <c r="S90" i="2"/>
  <c r="R90" i="2"/>
  <c r="Q90" i="2"/>
  <c r="P90" i="2"/>
  <c r="E90" i="2"/>
  <c r="U90" i="2" s="1"/>
  <c r="S89" i="2"/>
  <c r="R89" i="2"/>
  <c r="Q89" i="2"/>
  <c r="P89" i="2"/>
  <c r="E89" i="2"/>
  <c r="T89" i="2" s="1"/>
  <c r="U88" i="2"/>
  <c r="T88" i="2"/>
  <c r="S88" i="2"/>
  <c r="R88" i="2"/>
  <c r="Q88" i="2"/>
  <c r="P88" i="2"/>
  <c r="E88" i="2"/>
  <c r="O75" i="2"/>
  <c r="N75" i="2"/>
  <c r="M75" i="2"/>
  <c r="L75" i="2"/>
  <c r="K75" i="2"/>
  <c r="J75" i="2"/>
  <c r="I75" i="2"/>
  <c r="S75" i="2" s="1"/>
  <c r="H75" i="2"/>
  <c r="R75" i="2" s="1"/>
  <c r="G75" i="2"/>
  <c r="F75" i="2"/>
  <c r="C75" i="2"/>
  <c r="B75" i="2"/>
  <c r="S74" i="2"/>
  <c r="O74" i="2"/>
  <c r="N74" i="2"/>
  <c r="M74" i="2"/>
  <c r="L74" i="2"/>
  <c r="K74" i="2"/>
  <c r="J74" i="2"/>
  <c r="I74" i="2"/>
  <c r="H74" i="2"/>
  <c r="R74" i="2" s="1"/>
  <c r="G74" i="2"/>
  <c r="F74" i="2"/>
  <c r="C74" i="2"/>
  <c r="B74" i="2"/>
  <c r="S73" i="2"/>
  <c r="O73" i="2"/>
  <c r="N73" i="2"/>
  <c r="M73" i="2"/>
  <c r="L73" i="2"/>
  <c r="K73" i="2"/>
  <c r="J73" i="2"/>
  <c r="I73" i="2"/>
  <c r="H73" i="2"/>
  <c r="R73" i="2" s="1"/>
  <c r="G73" i="2"/>
  <c r="F73" i="2"/>
  <c r="C73" i="2"/>
  <c r="E73" i="2" s="1"/>
  <c r="B73" i="2"/>
  <c r="S72" i="2"/>
  <c r="R72" i="2"/>
  <c r="Q72" i="2"/>
  <c r="P72" i="2"/>
  <c r="E72" i="2"/>
  <c r="U72" i="2" s="1"/>
  <c r="S71" i="2"/>
  <c r="R71" i="2"/>
  <c r="Q71" i="2"/>
  <c r="P71" i="2"/>
  <c r="E71" i="2"/>
  <c r="U71" i="2" s="1"/>
  <c r="O69" i="2"/>
  <c r="N69" i="2"/>
  <c r="M69" i="2"/>
  <c r="L69" i="2"/>
  <c r="K69" i="2"/>
  <c r="J69" i="2"/>
  <c r="I69" i="2"/>
  <c r="S69" i="2" s="1"/>
  <c r="H69" i="2"/>
  <c r="G69" i="2"/>
  <c r="F69" i="2"/>
  <c r="C69" i="2"/>
  <c r="B69" i="2"/>
  <c r="O68" i="2"/>
  <c r="N68" i="2"/>
  <c r="M68" i="2"/>
  <c r="L68" i="2"/>
  <c r="K68" i="2"/>
  <c r="J68" i="2"/>
  <c r="I68" i="2"/>
  <c r="H68" i="2"/>
  <c r="R68" i="2" s="1"/>
  <c r="G68" i="2"/>
  <c r="F68" i="2"/>
  <c r="C68" i="2"/>
  <c r="B68" i="2"/>
  <c r="T67" i="2"/>
  <c r="S67" i="2"/>
  <c r="R67" i="2"/>
  <c r="Q67" i="2"/>
  <c r="P67" i="2"/>
  <c r="E67" i="2"/>
  <c r="U66" i="2"/>
  <c r="S66" i="2"/>
  <c r="R66" i="2"/>
  <c r="Q66" i="2"/>
  <c r="P66" i="2"/>
  <c r="E66" i="2"/>
  <c r="T66" i="2" s="1"/>
  <c r="S65" i="2"/>
  <c r="R65" i="2"/>
  <c r="Q65" i="2"/>
  <c r="P65" i="2"/>
  <c r="E65" i="2"/>
  <c r="U65" i="2" s="1"/>
  <c r="S64" i="2"/>
  <c r="R64" i="2"/>
  <c r="Q64" i="2"/>
  <c r="P64" i="2"/>
  <c r="E64" i="2"/>
  <c r="U64" i="2" s="1"/>
  <c r="S63" i="2"/>
  <c r="R63" i="2"/>
  <c r="Q63" i="2"/>
  <c r="P63" i="2"/>
  <c r="E63" i="2"/>
  <c r="U63" i="2" s="1"/>
  <c r="O61" i="2"/>
  <c r="N61" i="2"/>
  <c r="M61" i="2"/>
  <c r="L61" i="2"/>
  <c r="K61" i="2"/>
  <c r="J61" i="2"/>
  <c r="I61" i="2"/>
  <c r="H61" i="2"/>
  <c r="C61" i="2"/>
  <c r="B61" i="2"/>
  <c r="S60" i="2"/>
  <c r="R60" i="2"/>
  <c r="Q60" i="2"/>
  <c r="P60" i="2"/>
  <c r="E60" i="2"/>
  <c r="U60" i="2" s="1"/>
  <c r="T59" i="2"/>
  <c r="S59" i="2"/>
  <c r="R59" i="2"/>
  <c r="Q59" i="2"/>
  <c r="P59" i="2"/>
  <c r="E59" i="2"/>
  <c r="U59" i="2" s="1"/>
  <c r="T58" i="2"/>
  <c r="S58" i="2"/>
  <c r="R58" i="2"/>
  <c r="Q58" i="2"/>
  <c r="P58" i="2"/>
  <c r="E58" i="2"/>
  <c r="U58" i="2" s="1"/>
  <c r="S57" i="2"/>
  <c r="R57" i="2"/>
  <c r="Q57" i="2"/>
  <c r="P57" i="2"/>
  <c r="E57" i="2"/>
  <c r="T57" i="2" s="1"/>
  <c r="O55" i="2"/>
  <c r="N55" i="2"/>
  <c r="M55" i="2"/>
  <c r="L55" i="2"/>
  <c r="K55" i="2"/>
  <c r="J55" i="2"/>
  <c r="I55" i="2"/>
  <c r="S55" i="2" s="1"/>
  <c r="H55" i="2"/>
  <c r="R55" i="2" s="1"/>
  <c r="G55" i="2"/>
  <c r="F55" i="2"/>
  <c r="C55" i="2"/>
  <c r="B55" i="2"/>
  <c r="U54" i="2"/>
  <c r="S54" i="2"/>
  <c r="R54" i="2"/>
  <c r="Q54" i="2"/>
  <c r="P54" i="2"/>
  <c r="E54" i="2"/>
  <c r="T54" i="2" s="1"/>
  <c r="S53" i="2"/>
  <c r="R53" i="2"/>
  <c r="Q53" i="2"/>
  <c r="P53" i="2"/>
  <c r="E53" i="2"/>
  <c r="U53" i="2" s="1"/>
  <c r="S52" i="2"/>
  <c r="R52" i="2"/>
  <c r="Q52" i="2"/>
  <c r="P52" i="2"/>
  <c r="E52" i="2"/>
  <c r="U52" i="2" s="1"/>
  <c r="U51" i="2"/>
  <c r="S51" i="2"/>
  <c r="R51" i="2"/>
  <c r="Q51" i="2"/>
  <c r="P51" i="2"/>
  <c r="E51" i="2"/>
  <c r="T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U47" i="2" s="1"/>
  <c r="U46" i="2"/>
  <c r="S46" i="2"/>
  <c r="R46" i="2"/>
  <c r="Q46" i="2"/>
  <c r="P46" i="2"/>
  <c r="E46" i="2"/>
  <c r="T46" i="2" s="1"/>
  <c r="S45" i="2"/>
  <c r="R45" i="2"/>
  <c r="Q45" i="2"/>
  <c r="P45" i="2"/>
  <c r="E45" i="2"/>
  <c r="T45" i="2" s="1"/>
  <c r="S44" i="2"/>
  <c r="R44" i="2"/>
  <c r="Q44" i="2"/>
  <c r="P44" i="2"/>
  <c r="E44" i="2"/>
  <c r="U44" i="2" s="1"/>
  <c r="O42" i="2"/>
  <c r="N42" i="2"/>
  <c r="M42" i="2"/>
  <c r="L42" i="2"/>
  <c r="K42" i="2"/>
  <c r="J42" i="2"/>
  <c r="I42" i="2"/>
  <c r="S42" i="2" s="1"/>
  <c r="H42" i="2"/>
  <c r="G42" i="2"/>
  <c r="F42" i="2"/>
  <c r="C42" i="2"/>
  <c r="B42" i="2"/>
  <c r="S41" i="2"/>
  <c r="R41" i="2"/>
  <c r="Q41" i="2"/>
  <c r="P41" i="2"/>
  <c r="E41" i="2"/>
  <c r="S40" i="2"/>
  <c r="R40" i="2"/>
  <c r="Q40" i="2"/>
  <c r="P40" i="2"/>
  <c r="E40" i="2"/>
  <c r="U40" i="2" s="1"/>
  <c r="S39" i="2"/>
  <c r="R39" i="2"/>
  <c r="Q39" i="2"/>
  <c r="P39" i="2"/>
  <c r="E39" i="2"/>
  <c r="U39" i="2" s="1"/>
  <c r="S38" i="2"/>
  <c r="R38" i="2"/>
  <c r="Q38" i="2"/>
  <c r="U38" i="2" s="1"/>
  <c r="P38" i="2"/>
  <c r="T38" i="2" s="1"/>
  <c r="E38" i="2"/>
  <c r="T37" i="2"/>
  <c r="S37" i="2"/>
  <c r="R37" i="2"/>
  <c r="Q37" i="2"/>
  <c r="P37" i="2"/>
  <c r="E37" i="2"/>
  <c r="U37" i="2" s="1"/>
  <c r="O35" i="2"/>
  <c r="N35" i="2"/>
  <c r="M35" i="2"/>
  <c r="L35" i="2"/>
  <c r="K35" i="2"/>
  <c r="J35" i="2"/>
  <c r="I35" i="2"/>
  <c r="S35" i="2" s="1"/>
  <c r="H35" i="2"/>
  <c r="R35" i="2" s="1"/>
  <c r="G35" i="2"/>
  <c r="F35" i="2"/>
  <c r="C35" i="2"/>
  <c r="B35" i="2"/>
  <c r="T34" i="2"/>
  <c r="S34" i="2"/>
  <c r="R34" i="2"/>
  <c r="Q34" i="2"/>
  <c r="P34" i="2"/>
  <c r="E34" i="2"/>
  <c r="U34" i="2" s="1"/>
  <c r="O32" i="2"/>
  <c r="N32" i="2"/>
  <c r="M32" i="2"/>
  <c r="L32" i="2"/>
  <c r="K32" i="2"/>
  <c r="J32" i="2"/>
  <c r="I32" i="2"/>
  <c r="S32" i="2" s="1"/>
  <c r="H32" i="2"/>
  <c r="G32" i="2"/>
  <c r="F32" i="2"/>
  <c r="C32" i="2"/>
  <c r="B32" i="2"/>
  <c r="T31" i="2"/>
  <c r="S31" i="2"/>
  <c r="R31" i="2"/>
  <c r="Q31" i="2"/>
  <c r="P31" i="2"/>
  <c r="E31" i="2"/>
  <c r="U31" i="2" s="1"/>
  <c r="S30" i="2"/>
  <c r="R30" i="2"/>
  <c r="Q30" i="2"/>
  <c r="P30" i="2"/>
  <c r="E30" i="2"/>
  <c r="S29" i="2"/>
  <c r="R29" i="2"/>
  <c r="Q29" i="2"/>
  <c r="P29" i="2"/>
  <c r="E29" i="2"/>
  <c r="T29" i="2" s="1"/>
  <c r="S28" i="2"/>
  <c r="R28" i="2"/>
  <c r="Q28" i="2"/>
  <c r="P28" i="2"/>
  <c r="E28" i="2"/>
  <c r="T28" i="2" s="1"/>
  <c r="O26" i="2"/>
  <c r="N26" i="2"/>
  <c r="M26" i="2"/>
  <c r="L26" i="2"/>
  <c r="K26" i="2"/>
  <c r="J26" i="2"/>
  <c r="I26" i="2"/>
  <c r="H26" i="2"/>
  <c r="R26" i="2" s="1"/>
  <c r="G26" i="2"/>
  <c r="F26" i="2"/>
  <c r="C26" i="2"/>
  <c r="B26" i="2"/>
  <c r="E26" i="2" s="1"/>
  <c r="U25" i="2"/>
  <c r="S25" i="2"/>
  <c r="R25" i="2"/>
  <c r="Q25" i="2"/>
  <c r="P25" i="2"/>
  <c r="E25" i="2"/>
  <c r="T25" i="2" s="1"/>
  <c r="S24" i="2"/>
  <c r="R24" i="2"/>
  <c r="Q24" i="2"/>
  <c r="P24" i="2"/>
  <c r="E24" i="2"/>
  <c r="T23" i="2"/>
  <c r="S23" i="2"/>
  <c r="R23" i="2"/>
  <c r="Q23" i="2"/>
  <c r="P23" i="2"/>
  <c r="E23" i="2"/>
  <c r="U23" i="2" s="1"/>
  <c r="U22" i="2"/>
  <c r="S22" i="2"/>
  <c r="R22" i="2"/>
  <c r="Q22" i="2"/>
  <c r="P22" i="2"/>
  <c r="E22" i="2"/>
  <c r="T22" i="2" s="1"/>
  <c r="U21" i="2"/>
  <c r="T21" i="2"/>
  <c r="S21" i="2"/>
  <c r="R21" i="2"/>
  <c r="Q21" i="2"/>
  <c r="P21" i="2"/>
  <c r="E21" i="2"/>
  <c r="S20" i="2"/>
  <c r="R20" i="2"/>
  <c r="Q20" i="2"/>
  <c r="P20" i="2"/>
  <c r="E20" i="2"/>
  <c r="U20" i="2" s="1"/>
  <c r="S19" i="2"/>
  <c r="R19" i="2"/>
  <c r="Q19" i="2"/>
  <c r="P19" i="2"/>
  <c r="E19" i="2"/>
  <c r="U19" i="2" s="1"/>
  <c r="O17" i="2"/>
  <c r="N17" i="2"/>
  <c r="M17" i="2"/>
  <c r="L17" i="2"/>
  <c r="K17" i="2"/>
  <c r="J17" i="2"/>
  <c r="I17" i="2"/>
  <c r="S17" i="2" s="1"/>
  <c r="H17" i="2"/>
  <c r="R17" i="2" s="1"/>
  <c r="G17" i="2"/>
  <c r="F17" i="2"/>
  <c r="C17" i="2"/>
  <c r="B17" i="2"/>
  <c r="E17" i="2" s="1"/>
  <c r="T16" i="2"/>
  <c r="S16" i="2"/>
  <c r="R16" i="2"/>
  <c r="Q16" i="2"/>
  <c r="P16" i="2"/>
  <c r="E16" i="2"/>
  <c r="U16" i="2" s="1"/>
  <c r="S15" i="2"/>
  <c r="R15" i="2"/>
  <c r="Q15" i="2"/>
  <c r="P15" i="2"/>
  <c r="E15" i="2"/>
  <c r="T15" i="2" s="1"/>
  <c r="S14" i="2"/>
  <c r="R14" i="2"/>
  <c r="Q14" i="2"/>
  <c r="P14" i="2"/>
  <c r="E14" i="2"/>
  <c r="U14" i="2" s="1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U10" i="2"/>
  <c r="S10" i="2"/>
  <c r="R10" i="2"/>
  <c r="Q10" i="2"/>
  <c r="P10" i="2"/>
  <c r="E10" i="2"/>
  <c r="T10" i="2" s="1"/>
  <c r="S9" i="2"/>
  <c r="R9" i="2"/>
  <c r="Q9" i="2"/>
  <c r="P9" i="2"/>
  <c r="E9" i="2"/>
  <c r="U9" i="2" s="1"/>
  <c r="S96" i="1"/>
  <c r="R96" i="1"/>
  <c r="Q96" i="1"/>
  <c r="P96" i="1"/>
  <c r="E96" i="1"/>
  <c r="U96" i="1" s="1"/>
  <c r="S95" i="1"/>
  <c r="R95" i="1"/>
  <c r="Q95" i="1"/>
  <c r="P95" i="1"/>
  <c r="E95" i="1"/>
  <c r="T95" i="1" s="1"/>
  <c r="S94" i="1"/>
  <c r="R94" i="1"/>
  <c r="Q94" i="1"/>
  <c r="P94" i="1"/>
  <c r="E94" i="1"/>
  <c r="U94" i="1" s="1"/>
  <c r="S93" i="1"/>
  <c r="R93" i="1"/>
  <c r="Q93" i="1"/>
  <c r="P93" i="1"/>
  <c r="E93" i="1"/>
  <c r="U92" i="1"/>
  <c r="T92" i="1"/>
  <c r="S92" i="1"/>
  <c r="R92" i="1"/>
  <c r="Q92" i="1"/>
  <c r="P92" i="1"/>
  <c r="E92" i="1"/>
  <c r="S91" i="1"/>
  <c r="R91" i="1"/>
  <c r="Q91" i="1"/>
  <c r="P91" i="1"/>
  <c r="E91" i="1"/>
  <c r="U91" i="1" s="1"/>
  <c r="S90" i="1"/>
  <c r="R90" i="1"/>
  <c r="Q90" i="1"/>
  <c r="P90" i="1"/>
  <c r="E90" i="1"/>
  <c r="T90" i="1" s="1"/>
  <c r="U89" i="1"/>
  <c r="S89" i="1"/>
  <c r="R89" i="1"/>
  <c r="Q89" i="1"/>
  <c r="P89" i="1"/>
  <c r="E89" i="1"/>
  <c r="T89" i="1" s="1"/>
  <c r="S88" i="1"/>
  <c r="R88" i="1"/>
  <c r="Q88" i="1"/>
  <c r="P88" i="1"/>
  <c r="E88" i="1"/>
  <c r="O75" i="1"/>
  <c r="N75" i="1"/>
  <c r="M75" i="1"/>
  <c r="L75" i="1"/>
  <c r="K75" i="1"/>
  <c r="J75" i="1"/>
  <c r="I75" i="1"/>
  <c r="S75" i="1" s="1"/>
  <c r="H75" i="1"/>
  <c r="R75" i="1" s="1"/>
  <c r="G75" i="1"/>
  <c r="F75" i="1"/>
  <c r="C75" i="1"/>
  <c r="B75" i="1"/>
  <c r="O74" i="1"/>
  <c r="N74" i="1"/>
  <c r="M74" i="1"/>
  <c r="L74" i="1"/>
  <c r="K74" i="1"/>
  <c r="J74" i="1"/>
  <c r="I74" i="1"/>
  <c r="S74" i="1" s="1"/>
  <c r="H74" i="1"/>
  <c r="R74" i="1" s="1"/>
  <c r="G74" i="1"/>
  <c r="F74" i="1"/>
  <c r="C74" i="1"/>
  <c r="B74" i="1"/>
  <c r="O73" i="1"/>
  <c r="N73" i="1"/>
  <c r="M73" i="1"/>
  <c r="L73" i="1"/>
  <c r="K73" i="1"/>
  <c r="J73" i="1"/>
  <c r="I73" i="1"/>
  <c r="S73" i="1" s="1"/>
  <c r="H73" i="1"/>
  <c r="G73" i="1"/>
  <c r="F73" i="1"/>
  <c r="E73" i="1"/>
  <c r="C73" i="1"/>
  <c r="B73" i="1"/>
  <c r="S72" i="1"/>
  <c r="R72" i="1"/>
  <c r="Q72" i="1"/>
  <c r="P72" i="1"/>
  <c r="E72" i="1"/>
  <c r="U72" i="1" s="1"/>
  <c r="S71" i="1"/>
  <c r="R71" i="1"/>
  <c r="Q71" i="1"/>
  <c r="P71" i="1"/>
  <c r="E71" i="1"/>
  <c r="O69" i="1"/>
  <c r="N69" i="1"/>
  <c r="M69" i="1"/>
  <c r="L69" i="1"/>
  <c r="K69" i="1"/>
  <c r="J69" i="1"/>
  <c r="I69" i="1"/>
  <c r="S69" i="1" s="1"/>
  <c r="H69" i="1"/>
  <c r="G69" i="1"/>
  <c r="F69" i="1"/>
  <c r="C69" i="1"/>
  <c r="B69" i="1"/>
  <c r="O68" i="1"/>
  <c r="N68" i="1"/>
  <c r="M68" i="1"/>
  <c r="L68" i="1"/>
  <c r="K68" i="1"/>
  <c r="J68" i="1"/>
  <c r="I68" i="1"/>
  <c r="S68" i="1" s="1"/>
  <c r="H68" i="1"/>
  <c r="R68" i="1" s="1"/>
  <c r="G68" i="1"/>
  <c r="F68" i="1"/>
  <c r="C68" i="1"/>
  <c r="B68" i="1"/>
  <c r="E68" i="1" s="1"/>
  <c r="S67" i="1"/>
  <c r="R67" i="1"/>
  <c r="Q67" i="1"/>
  <c r="U67" i="1" s="1"/>
  <c r="P67" i="1"/>
  <c r="T67" i="1" s="1"/>
  <c r="E67" i="1"/>
  <c r="U66" i="1"/>
  <c r="S66" i="1"/>
  <c r="R66" i="1"/>
  <c r="Q66" i="1"/>
  <c r="P66" i="1"/>
  <c r="E66" i="1"/>
  <c r="T66" i="1" s="1"/>
  <c r="S65" i="1"/>
  <c r="R65" i="1"/>
  <c r="Q65" i="1"/>
  <c r="P65" i="1"/>
  <c r="E65" i="1"/>
  <c r="U65" i="1" s="1"/>
  <c r="S64" i="1"/>
  <c r="R64" i="1"/>
  <c r="Q64" i="1"/>
  <c r="P64" i="1"/>
  <c r="E64" i="1"/>
  <c r="T64" i="1" s="1"/>
  <c r="S63" i="1"/>
  <c r="R63" i="1"/>
  <c r="Q63" i="1"/>
  <c r="P63" i="1"/>
  <c r="E63" i="1"/>
  <c r="U63" i="1" s="1"/>
  <c r="O61" i="1"/>
  <c r="N61" i="1"/>
  <c r="M61" i="1"/>
  <c r="L61" i="1"/>
  <c r="K61" i="1"/>
  <c r="J61" i="1"/>
  <c r="I61" i="1"/>
  <c r="S61" i="1" s="1"/>
  <c r="H61" i="1"/>
  <c r="R61" i="1" s="1"/>
  <c r="C61" i="1"/>
  <c r="B61" i="1"/>
  <c r="S60" i="1"/>
  <c r="R60" i="1"/>
  <c r="Q60" i="1"/>
  <c r="P60" i="1"/>
  <c r="E60" i="1"/>
  <c r="T60" i="1" s="1"/>
  <c r="T59" i="1"/>
  <c r="S59" i="1"/>
  <c r="R59" i="1"/>
  <c r="Q59" i="1"/>
  <c r="P59" i="1"/>
  <c r="E59" i="1"/>
  <c r="U59" i="1" s="1"/>
  <c r="U58" i="1"/>
  <c r="T58" i="1"/>
  <c r="S58" i="1"/>
  <c r="R58" i="1"/>
  <c r="Q58" i="1"/>
  <c r="P58" i="1"/>
  <c r="E58" i="1"/>
  <c r="S57" i="1"/>
  <c r="R57" i="1"/>
  <c r="Q57" i="1"/>
  <c r="P57" i="1"/>
  <c r="E57" i="1"/>
  <c r="O55" i="1"/>
  <c r="N55" i="1"/>
  <c r="M55" i="1"/>
  <c r="L55" i="1"/>
  <c r="K55" i="1"/>
  <c r="J55" i="1"/>
  <c r="I55" i="1"/>
  <c r="S55" i="1" s="1"/>
  <c r="H55" i="1"/>
  <c r="R55" i="1" s="1"/>
  <c r="G55" i="1"/>
  <c r="F55" i="1"/>
  <c r="C55" i="1"/>
  <c r="B55" i="1"/>
  <c r="S54" i="1"/>
  <c r="R54" i="1"/>
  <c r="Q54" i="1"/>
  <c r="P54" i="1"/>
  <c r="E54" i="1"/>
  <c r="T54" i="1" s="1"/>
  <c r="S53" i="1"/>
  <c r="R53" i="1"/>
  <c r="Q53" i="1"/>
  <c r="P53" i="1"/>
  <c r="E53" i="1"/>
  <c r="U53" i="1" s="1"/>
  <c r="S52" i="1"/>
  <c r="R52" i="1"/>
  <c r="Q52" i="1"/>
  <c r="P52" i="1"/>
  <c r="E52" i="1"/>
  <c r="T52" i="1" s="1"/>
  <c r="U51" i="1"/>
  <c r="T51" i="1"/>
  <c r="S51" i="1"/>
  <c r="R51" i="1"/>
  <c r="Q51" i="1"/>
  <c r="P51" i="1"/>
  <c r="E51" i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T47" i="1"/>
  <c r="S47" i="1"/>
  <c r="R47" i="1"/>
  <c r="Q47" i="1"/>
  <c r="P47" i="1"/>
  <c r="E47" i="1"/>
  <c r="U47" i="1" s="1"/>
  <c r="S46" i="1"/>
  <c r="R46" i="1"/>
  <c r="Q46" i="1"/>
  <c r="P46" i="1"/>
  <c r="E46" i="1"/>
  <c r="U46" i="1" s="1"/>
  <c r="S45" i="1"/>
  <c r="R45" i="1"/>
  <c r="Q45" i="1"/>
  <c r="P45" i="1"/>
  <c r="E45" i="1"/>
  <c r="S44" i="1"/>
  <c r="R44" i="1"/>
  <c r="Q44" i="1"/>
  <c r="P44" i="1"/>
  <c r="E44" i="1"/>
  <c r="O42" i="1"/>
  <c r="N42" i="1"/>
  <c r="M42" i="1"/>
  <c r="L42" i="1"/>
  <c r="K42" i="1"/>
  <c r="J42" i="1"/>
  <c r="I42" i="1"/>
  <c r="H42" i="1"/>
  <c r="R42" i="1" s="1"/>
  <c r="G42" i="1"/>
  <c r="F42" i="1"/>
  <c r="C42" i="1"/>
  <c r="B42" i="1"/>
  <c r="E42" i="1" s="1"/>
  <c r="S41" i="1"/>
  <c r="R41" i="1"/>
  <c r="Q41" i="1"/>
  <c r="P41" i="1"/>
  <c r="E41" i="1"/>
  <c r="U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S38" i="1"/>
  <c r="R38" i="1"/>
  <c r="Q38" i="1"/>
  <c r="P38" i="1"/>
  <c r="E38" i="1"/>
  <c r="U38" i="1" s="1"/>
  <c r="S37" i="1"/>
  <c r="R37" i="1"/>
  <c r="Q37" i="1"/>
  <c r="P37" i="1"/>
  <c r="E37" i="1"/>
  <c r="O35" i="1"/>
  <c r="N35" i="1"/>
  <c r="M35" i="1"/>
  <c r="L35" i="1"/>
  <c r="K35" i="1"/>
  <c r="J35" i="1"/>
  <c r="I35" i="1"/>
  <c r="H35" i="1"/>
  <c r="R35" i="1" s="1"/>
  <c r="G35" i="1"/>
  <c r="F35" i="1"/>
  <c r="C35" i="1"/>
  <c r="B35" i="1"/>
  <c r="S34" i="1"/>
  <c r="R34" i="1"/>
  <c r="Q34" i="1"/>
  <c r="P34" i="1"/>
  <c r="E34" i="1"/>
  <c r="U34" i="1" s="1"/>
  <c r="O32" i="1"/>
  <c r="N32" i="1"/>
  <c r="M32" i="1"/>
  <c r="L32" i="1"/>
  <c r="K32" i="1"/>
  <c r="J32" i="1"/>
  <c r="I32" i="1"/>
  <c r="H32" i="1"/>
  <c r="R32" i="1" s="1"/>
  <c r="G32" i="1"/>
  <c r="F32" i="1"/>
  <c r="C32" i="1"/>
  <c r="B32" i="1"/>
  <c r="E32" i="1" s="1"/>
  <c r="S31" i="1"/>
  <c r="R31" i="1"/>
  <c r="Q31" i="1"/>
  <c r="P31" i="1"/>
  <c r="E31" i="1"/>
  <c r="S30" i="1"/>
  <c r="R30" i="1"/>
  <c r="Q30" i="1"/>
  <c r="P30" i="1"/>
  <c r="E30" i="1"/>
  <c r="S29" i="1"/>
  <c r="R29" i="1"/>
  <c r="Q29" i="1"/>
  <c r="P29" i="1"/>
  <c r="E29" i="1"/>
  <c r="U29" i="1" s="1"/>
  <c r="S28" i="1"/>
  <c r="R28" i="1"/>
  <c r="Q28" i="1"/>
  <c r="P28" i="1"/>
  <c r="E28" i="1"/>
  <c r="O26" i="1"/>
  <c r="Q26" i="1" s="1"/>
  <c r="N26" i="1"/>
  <c r="M26" i="1"/>
  <c r="L26" i="1"/>
  <c r="K26" i="1"/>
  <c r="J26" i="1"/>
  <c r="I26" i="1"/>
  <c r="S26" i="1" s="1"/>
  <c r="H26" i="1"/>
  <c r="G26" i="1"/>
  <c r="F26" i="1"/>
  <c r="C26" i="1"/>
  <c r="B26" i="1"/>
  <c r="S25" i="1"/>
  <c r="R25" i="1"/>
  <c r="Q25" i="1"/>
  <c r="P25" i="1"/>
  <c r="E25" i="1"/>
  <c r="U25" i="1" s="1"/>
  <c r="S24" i="1"/>
  <c r="R24" i="1"/>
  <c r="Q24" i="1"/>
  <c r="P24" i="1"/>
  <c r="E24" i="1"/>
  <c r="U24" i="1" s="1"/>
  <c r="S23" i="1"/>
  <c r="R23" i="1"/>
  <c r="Q23" i="1"/>
  <c r="U23" i="1" s="1"/>
  <c r="P23" i="1"/>
  <c r="E23" i="1"/>
  <c r="T23" i="1" s="1"/>
  <c r="S22" i="1"/>
  <c r="R22" i="1"/>
  <c r="Q22" i="1"/>
  <c r="P22" i="1"/>
  <c r="E22" i="1"/>
  <c r="S21" i="1"/>
  <c r="R21" i="1"/>
  <c r="Q21" i="1"/>
  <c r="P21" i="1"/>
  <c r="E21" i="1"/>
  <c r="U21" i="1" s="1"/>
  <c r="S20" i="1"/>
  <c r="R20" i="1"/>
  <c r="Q20" i="1"/>
  <c r="P20" i="1"/>
  <c r="E20" i="1"/>
  <c r="U20" i="1" s="1"/>
  <c r="S19" i="1"/>
  <c r="R19" i="1"/>
  <c r="Q19" i="1"/>
  <c r="U19" i="1" s="1"/>
  <c r="P19" i="1"/>
  <c r="E19" i="1"/>
  <c r="O17" i="1"/>
  <c r="N17" i="1"/>
  <c r="M17" i="1"/>
  <c r="L17" i="1"/>
  <c r="K17" i="1"/>
  <c r="J17" i="1"/>
  <c r="I17" i="1"/>
  <c r="H17" i="1"/>
  <c r="G17" i="1"/>
  <c r="F17" i="1"/>
  <c r="C17" i="1"/>
  <c r="B17" i="1"/>
  <c r="U16" i="1"/>
  <c r="S16" i="1"/>
  <c r="R16" i="1"/>
  <c r="Q16" i="1"/>
  <c r="P16" i="1"/>
  <c r="E16" i="1"/>
  <c r="S15" i="1"/>
  <c r="R15" i="1"/>
  <c r="Q15" i="1"/>
  <c r="P15" i="1"/>
  <c r="E15" i="1"/>
  <c r="U15" i="1" s="1"/>
  <c r="S14" i="1"/>
  <c r="R14" i="1"/>
  <c r="Q14" i="1"/>
  <c r="P14" i="1"/>
  <c r="E14" i="1"/>
  <c r="S13" i="1"/>
  <c r="R13" i="1"/>
  <c r="Q13" i="1"/>
  <c r="P13" i="1"/>
  <c r="E13" i="1"/>
  <c r="U12" i="1"/>
  <c r="S12" i="1"/>
  <c r="R12" i="1"/>
  <c r="Q12" i="1"/>
  <c r="P12" i="1"/>
  <c r="E12" i="1"/>
  <c r="T12" i="1" s="1"/>
  <c r="S11" i="1"/>
  <c r="R11" i="1"/>
  <c r="Q11" i="1"/>
  <c r="P11" i="1"/>
  <c r="E11" i="1"/>
  <c r="S10" i="1"/>
  <c r="R10" i="1"/>
  <c r="Q10" i="1"/>
  <c r="P10" i="1"/>
  <c r="E10" i="1"/>
  <c r="S9" i="1"/>
  <c r="R9" i="1"/>
  <c r="Q9" i="1"/>
  <c r="P9" i="1"/>
  <c r="E9" i="1"/>
  <c r="T20" i="5" l="1"/>
  <c r="U20" i="5"/>
  <c r="U40" i="7"/>
  <c r="T40" i="7"/>
  <c r="T93" i="14"/>
  <c r="U93" i="14"/>
  <c r="R87" i="15"/>
  <c r="U51" i="16"/>
  <c r="T51" i="16"/>
  <c r="T31" i="22"/>
  <c r="U31" i="22"/>
  <c r="U95" i="22"/>
  <c r="T95" i="22"/>
  <c r="U59" i="24"/>
  <c r="T59" i="24"/>
  <c r="Q73" i="32"/>
  <c r="S73" i="32"/>
  <c r="U93" i="18"/>
  <c r="T93" i="18"/>
  <c r="U13" i="19"/>
  <c r="T13" i="19"/>
  <c r="T38" i="24"/>
  <c r="U38" i="24"/>
  <c r="T22" i="34"/>
  <c r="U22" i="34"/>
  <c r="U19" i="37"/>
  <c r="T19" i="37"/>
  <c r="T51" i="40"/>
  <c r="U51" i="40"/>
  <c r="T59" i="40"/>
  <c r="U59" i="40"/>
  <c r="U12" i="9"/>
  <c r="T12" i="9"/>
  <c r="T11" i="6"/>
  <c r="U11" i="6"/>
  <c r="U34" i="4"/>
  <c r="T34" i="4"/>
  <c r="U23" i="9"/>
  <c r="T23" i="9"/>
  <c r="U40" i="6"/>
  <c r="T40" i="6"/>
  <c r="T15" i="8"/>
  <c r="U15" i="8"/>
  <c r="T48" i="9"/>
  <c r="U48" i="9"/>
  <c r="U23" i="6"/>
  <c r="T23" i="6"/>
  <c r="T44" i="7"/>
  <c r="U44" i="7"/>
  <c r="U14" i="8"/>
  <c r="T14" i="8"/>
  <c r="U11" i="9"/>
  <c r="T11" i="9"/>
  <c r="Q17" i="21"/>
  <c r="S17" i="21"/>
  <c r="T23" i="22"/>
  <c r="U23" i="22"/>
  <c r="U21" i="27"/>
  <c r="T21" i="27"/>
  <c r="T12" i="28"/>
  <c r="U12" i="28"/>
  <c r="U16" i="28"/>
  <c r="T16" i="28"/>
  <c r="T94" i="29"/>
  <c r="U94" i="29"/>
  <c r="U29" i="36"/>
  <c r="T29" i="36"/>
  <c r="U20" i="40"/>
  <c r="T20" i="40"/>
  <c r="T16" i="1"/>
  <c r="T44" i="1"/>
  <c r="U44" i="1"/>
  <c r="P42" i="2"/>
  <c r="U60" i="3"/>
  <c r="T60" i="3"/>
  <c r="T64" i="9"/>
  <c r="U64" i="9"/>
  <c r="E68" i="9"/>
  <c r="T11" i="10"/>
  <c r="U11" i="10"/>
  <c r="E73" i="10"/>
  <c r="T89" i="10"/>
  <c r="U89" i="10"/>
  <c r="T28" i="11"/>
  <c r="U28" i="11"/>
  <c r="U89" i="18"/>
  <c r="T89" i="18"/>
  <c r="U21" i="19"/>
  <c r="T21" i="19"/>
  <c r="U90" i="20"/>
  <c r="T90" i="20"/>
  <c r="T71" i="28"/>
  <c r="U71" i="28"/>
  <c r="T22" i="33"/>
  <c r="U22" i="33"/>
  <c r="U66" i="35"/>
  <c r="T66" i="35"/>
  <c r="T91" i="5"/>
  <c r="U91" i="5"/>
  <c r="T22" i="18"/>
  <c r="U22" i="18"/>
  <c r="T50" i="21"/>
  <c r="U50" i="21"/>
  <c r="Q35" i="1"/>
  <c r="S35" i="1"/>
  <c r="T50" i="10"/>
  <c r="U50" i="10"/>
  <c r="U71" i="7"/>
  <c r="U12" i="6"/>
  <c r="T12" i="6"/>
  <c r="U28" i="1"/>
  <c r="T28" i="1"/>
  <c r="U23" i="4"/>
  <c r="T23" i="4"/>
  <c r="T93" i="4"/>
  <c r="U93" i="4"/>
  <c r="U13" i="14"/>
  <c r="T13" i="14"/>
  <c r="U34" i="15"/>
  <c r="U10" i="18"/>
  <c r="P87" i="19"/>
  <c r="U31" i="20"/>
  <c r="T31" i="20"/>
  <c r="Q73" i="20"/>
  <c r="U38" i="21"/>
  <c r="T38" i="21"/>
  <c r="Q73" i="34"/>
  <c r="S73" i="34"/>
  <c r="P17" i="36"/>
  <c r="R17" i="36"/>
  <c r="E35" i="2"/>
  <c r="U94" i="2"/>
  <c r="T94" i="2"/>
  <c r="T52" i="3"/>
  <c r="U52" i="3"/>
  <c r="U21" i="5"/>
  <c r="T21" i="5"/>
  <c r="U93" i="13"/>
  <c r="T93" i="13"/>
  <c r="T21" i="14"/>
  <c r="U21" i="14"/>
  <c r="T37" i="15"/>
  <c r="U95" i="16"/>
  <c r="T95" i="16"/>
  <c r="T57" i="19"/>
  <c r="U57" i="19"/>
  <c r="U59" i="26"/>
  <c r="T59" i="26"/>
  <c r="U59" i="34"/>
  <c r="T59" i="34"/>
  <c r="U54" i="35"/>
  <c r="T54" i="35"/>
  <c r="U38" i="49"/>
  <c r="T38" i="49"/>
  <c r="T16" i="52"/>
  <c r="U16" i="52"/>
  <c r="U11" i="13"/>
  <c r="T11" i="13"/>
  <c r="U90" i="14"/>
  <c r="T90" i="14"/>
  <c r="T31" i="17"/>
  <c r="U31" i="17"/>
  <c r="P73" i="17"/>
  <c r="R73" i="17"/>
  <c r="U94" i="18"/>
  <c r="T94" i="18"/>
  <c r="U91" i="21"/>
  <c r="T91" i="21"/>
  <c r="U64" i="22"/>
  <c r="T64" i="22"/>
  <c r="T47" i="26"/>
  <c r="U47" i="26"/>
  <c r="T10" i="48"/>
  <c r="U10" i="48"/>
  <c r="U96" i="8"/>
  <c r="T96" i="8"/>
  <c r="U20" i="24"/>
  <c r="T20" i="24"/>
  <c r="U14" i="36"/>
  <c r="T14" i="36"/>
  <c r="U20" i="46"/>
  <c r="T20" i="46"/>
  <c r="T28" i="46"/>
  <c r="U28" i="46"/>
  <c r="T95" i="46"/>
  <c r="U95" i="46"/>
  <c r="T23" i="49"/>
  <c r="U23" i="49"/>
  <c r="U88" i="16"/>
  <c r="T88" i="16"/>
  <c r="U12" i="17"/>
  <c r="T12" i="17"/>
  <c r="U30" i="19"/>
  <c r="T30" i="19"/>
  <c r="U19" i="21"/>
  <c r="T19" i="21"/>
  <c r="U65" i="32"/>
  <c r="T65" i="32"/>
  <c r="U10" i="36"/>
  <c r="T10" i="36"/>
  <c r="T67" i="47"/>
  <c r="U67" i="47"/>
  <c r="U15" i="7"/>
  <c r="T15" i="7"/>
  <c r="U88" i="3"/>
  <c r="T88" i="3"/>
  <c r="U59" i="18"/>
  <c r="T59" i="18"/>
  <c r="U40" i="26"/>
  <c r="T40" i="26"/>
  <c r="T9" i="9"/>
  <c r="U9" i="9"/>
  <c r="U44" i="22"/>
  <c r="T44" i="22"/>
  <c r="U53" i="32"/>
  <c r="T53" i="32"/>
  <c r="T41" i="1"/>
  <c r="T93" i="1"/>
  <c r="U93" i="1"/>
  <c r="P32" i="2"/>
  <c r="P35" i="4"/>
  <c r="R35" i="4"/>
  <c r="U72" i="5"/>
  <c r="U21" i="6"/>
  <c r="T21" i="6"/>
  <c r="T40" i="9"/>
  <c r="T63" i="10"/>
  <c r="U66" i="11"/>
  <c r="T66" i="11"/>
  <c r="E17" i="12"/>
  <c r="U92" i="12"/>
  <c r="T92" i="12"/>
  <c r="U67" i="13"/>
  <c r="U59" i="15"/>
  <c r="T59" i="15"/>
  <c r="U49" i="16"/>
  <c r="T49" i="16"/>
  <c r="E32" i="18"/>
  <c r="T49" i="25"/>
  <c r="U49" i="25"/>
  <c r="T48" i="29"/>
  <c r="U48" i="29"/>
  <c r="U20" i="30"/>
  <c r="T20" i="30"/>
  <c r="U67" i="18"/>
  <c r="T67" i="18"/>
  <c r="U64" i="29"/>
  <c r="T64" i="29"/>
  <c r="U57" i="32"/>
  <c r="T57" i="32"/>
  <c r="T59" i="35"/>
  <c r="U59" i="35"/>
  <c r="T41" i="3"/>
  <c r="R87" i="3"/>
  <c r="T34" i="5"/>
  <c r="U46" i="8"/>
  <c r="U54" i="8"/>
  <c r="U53" i="11"/>
  <c r="U47" i="13"/>
  <c r="T44" i="20"/>
  <c r="U44" i="20"/>
  <c r="T44" i="29"/>
  <c r="U44" i="29"/>
  <c r="U45" i="32"/>
  <c r="T45" i="32"/>
  <c r="U66" i="36"/>
  <c r="T66" i="36"/>
  <c r="U71" i="3"/>
  <c r="T71" i="3"/>
  <c r="U65" i="16"/>
  <c r="T65" i="16"/>
  <c r="T72" i="8"/>
  <c r="U45" i="11"/>
  <c r="T45" i="11"/>
  <c r="T65" i="11"/>
  <c r="U71" i="20"/>
  <c r="T71" i="20"/>
  <c r="U14" i="1"/>
  <c r="Q17" i="1"/>
  <c r="S17" i="1"/>
  <c r="T30" i="1"/>
  <c r="U30" i="1"/>
  <c r="U91" i="4"/>
  <c r="T91" i="4"/>
  <c r="U41" i="5"/>
  <c r="T57" i="6"/>
  <c r="U57" i="6"/>
  <c r="U44" i="10"/>
  <c r="T44" i="10"/>
  <c r="U52" i="10"/>
  <c r="T52" i="10"/>
  <c r="T34" i="11"/>
  <c r="U34" i="11"/>
  <c r="U9" i="12"/>
  <c r="T9" i="12"/>
  <c r="U48" i="18"/>
  <c r="T48" i="18"/>
  <c r="U16" i="21"/>
  <c r="T16" i="21"/>
  <c r="U40" i="21"/>
  <c r="T40" i="21"/>
  <c r="T53" i="22"/>
  <c r="U53" i="22"/>
  <c r="U93" i="28"/>
  <c r="T93" i="28"/>
  <c r="T25" i="29"/>
  <c r="U25" i="29"/>
  <c r="U10" i="1"/>
  <c r="T9" i="2"/>
  <c r="T31" i="3"/>
  <c r="U31" i="3"/>
  <c r="E17" i="4"/>
  <c r="U38" i="5"/>
  <c r="T38" i="5"/>
  <c r="U12" i="7"/>
  <c r="T12" i="7"/>
  <c r="T31" i="7"/>
  <c r="U31" i="7"/>
  <c r="T72" i="9"/>
  <c r="U41" i="11"/>
  <c r="U58" i="11"/>
  <c r="T58" i="11"/>
  <c r="T28" i="12"/>
  <c r="U49" i="12"/>
  <c r="T49" i="12"/>
  <c r="Q87" i="12"/>
  <c r="T51" i="13"/>
  <c r="T94" i="13"/>
  <c r="U96" i="14"/>
  <c r="T96" i="14"/>
  <c r="T28" i="15"/>
  <c r="U28" i="15"/>
  <c r="S35" i="15"/>
  <c r="Q35" i="15"/>
  <c r="U13" i="22"/>
  <c r="T13" i="22"/>
  <c r="T67" i="23"/>
  <c r="U67" i="23"/>
  <c r="U30" i="28"/>
  <c r="T30" i="28"/>
  <c r="P17" i="32"/>
  <c r="R17" i="32"/>
  <c r="U13" i="1"/>
  <c r="T13" i="1"/>
  <c r="T90" i="13"/>
  <c r="U90" i="13"/>
  <c r="U46" i="19"/>
  <c r="T46" i="19"/>
  <c r="U72" i="3"/>
  <c r="T72" i="3"/>
  <c r="T52" i="13"/>
  <c r="U52" i="13"/>
  <c r="T45" i="16"/>
  <c r="U25" i="18"/>
  <c r="T25" i="18"/>
  <c r="T72" i="20"/>
  <c r="U72" i="20"/>
  <c r="T20" i="35"/>
  <c r="U20" i="35"/>
  <c r="R73" i="1"/>
  <c r="P73" i="1"/>
  <c r="U28" i="4"/>
  <c r="T52" i="4"/>
  <c r="E26" i="6"/>
  <c r="T46" i="7"/>
  <c r="U58" i="7"/>
  <c r="U37" i="12"/>
  <c r="T37" i="12"/>
  <c r="T13" i="13"/>
  <c r="U13" i="13"/>
  <c r="P74" i="14"/>
  <c r="T92" i="14"/>
  <c r="U92" i="14"/>
  <c r="U50" i="16"/>
  <c r="T50" i="16"/>
  <c r="T25" i="17"/>
  <c r="U25" i="17"/>
  <c r="T22" i="25"/>
  <c r="U22" i="25"/>
  <c r="E26" i="25"/>
  <c r="T38" i="25"/>
  <c r="U38" i="25"/>
  <c r="Q73" i="43"/>
  <c r="S73" i="43"/>
  <c r="T90" i="43"/>
  <c r="U90" i="43"/>
  <c r="S17" i="44"/>
  <c r="Q17" i="44"/>
  <c r="U57" i="1"/>
  <c r="T57" i="1"/>
  <c r="U14" i="11"/>
  <c r="T14" i="11"/>
  <c r="Q17" i="14"/>
  <c r="S17" i="14"/>
  <c r="U19" i="15"/>
  <c r="T19" i="15"/>
  <c r="T96" i="16"/>
  <c r="U96" i="16"/>
  <c r="U64" i="17"/>
  <c r="T64" i="17"/>
  <c r="U41" i="2"/>
  <c r="T41" i="2"/>
  <c r="T31" i="5"/>
  <c r="U31" i="5"/>
  <c r="T20" i="7"/>
  <c r="U20" i="7"/>
  <c r="U67" i="7"/>
  <c r="T67" i="7"/>
  <c r="T88" i="17"/>
  <c r="U88" i="17"/>
  <c r="U21" i="18"/>
  <c r="T21" i="18"/>
  <c r="U53" i="18"/>
  <c r="T53" i="18"/>
  <c r="U49" i="21"/>
  <c r="T49" i="21"/>
  <c r="T89" i="21"/>
  <c r="U89" i="21"/>
  <c r="T90" i="23"/>
  <c r="U90" i="23"/>
  <c r="U10" i="25"/>
  <c r="T10" i="25"/>
  <c r="T40" i="31"/>
  <c r="U40" i="31"/>
  <c r="U49" i="34"/>
  <c r="T49" i="34"/>
  <c r="T41" i="37"/>
  <c r="U41" i="37"/>
  <c r="T50" i="8"/>
  <c r="U50" i="8"/>
  <c r="U92" i="16"/>
  <c r="T92" i="16"/>
  <c r="U31" i="8"/>
  <c r="T31" i="8"/>
  <c r="T95" i="30"/>
  <c r="U95" i="30"/>
  <c r="U54" i="7"/>
  <c r="T54" i="7"/>
  <c r="T14" i="1"/>
  <c r="U19" i="3"/>
  <c r="U41" i="10"/>
  <c r="T41" i="10"/>
  <c r="U49" i="10"/>
  <c r="T49" i="10"/>
  <c r="U53" i="10"/>
  <c r="T53" i="10"/>
  <c r="R17" i="11"/>
  <c r="T31" i="11"/>
  <c r="U31" i="11"/>
  <c r="U40" i="13"/>
  <c r="U30" i="16"/>
  <c r="U72" i="17"/>
  <c r="T72" i="17"/>
  <c r="U49" i="18"/>
  <c r="T49" i="18"/>
  <c r="T66" i="21"/>
  <c r="U66" i="21"/>
  <c r="T60" i="27"/>
  <c r="U60" i="27"/>
  <c r="U11" i="28"/>
  <c r="T11" i="28"/>
  <c r="U24" i="2"/>
  <c r="T24" i="2"/>
  <c r="U25" i="11"/>
  <c r="T25" i="11"/>
  <c r="U88" i="11"/>
  <c r="T88" i="11"/>
  <c r="P73" i="18"/>
  <c r="R73" i="18"/>
  <c r="U23" i="21"/>
  <c r="T23" i="21"/>
  <c r="U49" i="23"/>
  <c r="T49" i="23"/>
  <c r="U23" i="3"/>
  <c r="T20" i="8"/>
  <c r="U25" i="12"/>
  <c r="T25" i="21"/>
  <c r="U25" i="21"/>
  <c r="T41" i="21"/>
  <c r="U41" i="21"/>
  <c r="Q35" i="27"/>
  <c r="S35" i="27"/>
  <c r="T14" i="2"/>
  <c r="T12" i="3"/>
  <c r="T21" i="4"/>
  <c r="U25" i="4"/>
  <c r="U41" i="4"/>
  <c r="T41" i="4"/>
  <c r="U51" i="5"/>
  <c r="T51" i="5"/>
  <c r="T92" i="6"/>
  <c r="P35" i="7"/>
  <c r="R35" i="7"/>
  <c r="T29" i="8"/>
  <c r="U29" i="8"/>
  <c r="U25" i="10"/>
  <c r="T57" i="10"/>
  <c r="U57" i="10"/>
  <c r="P73" i="11"/>
  <c r="R73" i="11"/>
  <c r="U9" i="15"/>
  <c r="T9" i="15"/>
  <c r="T20" i="15"/>
  <c r="E35" i="16"/>
  <c r="S17" i="17"/>
  <c r="Q17" i="17"/>
  <c r="U45" i="17"/>
  <c r="T45" i="17"/>
  <c r="U48" i="19"/>
  <c r="T48" i="19"/>
  <c r="P17" i="20"/>
  <c r="R17" i="20"/>
  <c r="U21" i="21"/>
  <c r="T21" i="21"/>
  <c r="T14" i="26"/>
  <c r="U14" i="26"/>
  <c r="U40" i="27"/>
  <c r="T40" i="27"/>
  <c r="T95" i="27"/>
  <c r="U95" i="27"/>
  <c r="U89" i="40"/>
  <c r="T89" i="40"/>
  <c r="U19" i="18"/>
  <c r="T19" i="18"/>
  <c r="U90" i="18"/>
  <c r="T90" i="18"/>
  <c r="U95" i="6"/>
  <c r="T95" i="6"/>
  <c r="U90" i="1"/>
  <c r="T96" i="2"/>
  <c r="U16" i="3"/>
  <c r="T9" i="8"/>
  <c r="S73" i="11"/>
  <c r="Q73" i="11"/>
  <c r="T22" i="12"/>
  <c r="U22" i="12"/>
  <c r="E35" i="14"/>
  <c r="T72" i="14"/>
  <c r="U72" i="15"/>
  <c r="T72" i="15"/>
  <c r="U44" i="19"/>
  <c r="T44" i="19"/>
  <c r="U30" i="20"/>
  <c r="T30" i="20"/>
  <c r="U34" i="20"/>
  <c r="T94" i="25"/>
  <c r="U94" i="25"/>
  <c r="T9" i="27"/>
  <c r="U9" i="27"/>
  <c r="Q17" i="34"/>
  <c r="S17" i="34"/>
  <c r="U92" i="51"/>
  <c r="T92" i="51"/>
  <c r="U40" i="20"/>
  <c r="E68" i="20"/>
  <c r="U10" i="21"/>
  <c r="T10" i="21"/>
  <c r="T29" i="32"/>
  <c r="U29" i="32"/>
  <c r="U34" i="33"/>
  <c r="T34" i="33"/>
  <c r="T14" i="34"/>
  <c r="U14" i="34"/>
  <c r="Q68" i="38"/>
  <c r="E17" i="41"/>
  <c r="T22" i="50"/>
  <c r="U22" i="50"/>
  <c r="P74" i="51"/>
  <c r="R74" i="51"/>
  <c r="T50" i="53"/>
  <c r="U50" i="53"/>
  <c r="T63" i="33"/>
  <c r="U63" i="33"/>
  <c r="T38" i="37"/>
  <c r="U38" i="37"/>
  <c r="U65" i="38"/>
  <c r="T65" i="38"/>
  <c r="T94" i="49"/>
  <c r="U94" i="49"/>
  <c r="P35" i="52"/>
  <c r="R35" i="52"/>
  <c r="T46" i="53"/>
  <c r="U46" i="53"/>
  <c r="P35" i="24"/>
  <c r="T35" i="24" s="1"/>
  <c r="U11" i="30"/>
  <c r="T11" i="30"/>
  <c r="T54" i="28"/>
  <c r="U54" i="28"/>
  <c r="U58" i="28"/>
  <c r="T58" i="28"/>
  <c r="T10" i="32"/>
  <c r="U10" i="32"/>
  <c r="U19" i="33"/>
  <c r="T19" i="33"/>
  <c r="T66" i="34"/>
  <c r="U66" i="34"/>
  <c r="Q35" i="40"/>
  <c r="S35" i="40"/>
  <c r="U52" i="43"/>
  <c r="T52" i="43"/>
  <c r="T58" i="45"/>
  <c r="U58" i="45"/>
  <c r="T96" i="46"/>
  <c r="U96" i="46"/>
  <c r="T66" i="51"/>
  <c r="U66" i="51"/>
  <c r="T24" i="52"/>
  <c r="U24" i="52"/>
  <c r="E17" i="1"/>
  <c r="U40" i="1"/>
  <c r="E32" i="2"/>
  <c r="U67" i="2"/>
  <c r="U10" i="4"/>
  <c r="Q17" i="4"/>
  <c r="T13" i="11"/>
  <c r="U13" i="11"/>
  <c r="E68" i="12"/>
  <c r="T10" i="13"/>
  <c r="E32" i="14"/>
  <c r="P35" i="14"/>
  <c r="T10" i="18"/>
  <c r="P68" i="20"/>
  <c r="U91" i="20"/>
  <c r="T91" i="20"/>
  <c r="T24" i="22"/>
  <c r="U24" i="22"/>
  <c r="T28" i="22"/>
  <c r="U28" i="22"/>
  <c r="E32" i="23"/>
  <c r="Q35" i="23"/>
  <c r="E68" i="24"/>
  <c r="E17" i="26"/>
  <c r="S17" i="29"/>
  <c r="Q17" i="29"/>
  <c r="U50" i="34"/>
  <c r="T50" i="34"/>
  <c r="T54" i="34"/>
  <c r="U54" i="34"/>
  <c r="U13" i="35"/>
  <c r="T13" i="35"/>
  <c r="T22" i="36"/>
  <c r="U22" i="36"/>
  <c r="U89" i="39"/>
  <c r="T13" i="40"/>
  <c r="U24" i="40"/>
  <c r="T10" i="41"/>
  <c r="U10" i="41"/>
  <c r="T23" i="47"/>
  <c r="U34" i="51"/>
  <c r="T34" i="51"/>
  <c r="T49" i="51"/>
  <c r="U96" i="21"/>
  <c r="T96" i="21"/>
  <c r="T20" i="22"/>
  <c r="U20" i="22"/>
  <c r="U39" i="23"/>
  <c r="T60" i="24"/>
  <c r="U60" i="24"/>
  <c r="T46" i="25"/>
  <c r="U46" i="25"/>
  <c r="T67" i="26"/>
  <c r="Q17" i="27"/>
  <c r="S17" i="27"/>
  <c r="T50" i="28"/>
  <c r="U50" i="28"/>
  <c r="U67" i="28"/>
  <c r="T67" i="28"/>
  <c r="T40" i="29"/>
  <c r="T13" i="31"/>
  <c r="T30" i="32"/>
  <c r="U30" i="32"/>
  <c r="T90" i="33"/>
  <c r="T15" i="34"/>
  <c r="U15" i="34"/>
  <c r="T30" i="36"/>
  <c r="U30" i="36"/>
  <c r="T89" i="45"/>
  <c r="T16" i="47"/>
  <c r="U16" i="47"/>
  <c r="Q32" i="1"/>
  <c r="U32" i="1" s="1"/>
  <c r="Q73" i="2"/>
  <c r="P74" i="6"/>
  <c r="Q35" i="7"/>
  <c r="E74" i="7"/>
  <c r="E74" i="9"/>
  <c r="E26" i="10"/>
  <c r="Q17" i="13"/>
  <c r="S17" i="13"/>
  <c r="T44" i="13"/>
  <c r="U44" i="13"/>
  <c r="E61" i="21"/>
  <c r="E17" i="23"/>
  <c r="Q73" i="23"/>
  <c r="U41" i="29"/>
  <c r="T41" i="29"/>
  <c r="T95" i="33"/>
  <c r="U95" i="33"/>
  <c r="U12" i="37"/>
  <c r="T12" i="37"/>
  <c r="S32" i="43"/>
  <c r="Q32" i="43"/>
  <c r="U39" i="45"/>
  <c r="T39" i="45"/>
  <c r="E35" i="48"/>
  <c r="U67" i="48"/>
  <c r="T67" i="48"/>
  <c r="T104" i="48"/>
  <c r="U104" i="48"/>
  <c r="P17" i="26"/>
  <c r="U31" i="28"/>
  <c r="U48" i="24"/>
  <c r="T48" i="24"/>
  <c r="U14" i="32"/>
  <c r="T23" i="34"/>
  <c r="U23" i="34"/>
  <c r="T39" i="34"/>
  <c r="U39" i="34"/>
  <c r="U91" i="35"/>
  <c r="U96" i="36"/>
  <c r="T96" i="36"/>
  <c r="T41" i="38"/>
  <c r="T66" i="38"/>
  <c r="U66" i="38"/>
  <c r="S68" i="38"/>
  <c r="T39" i="39"/>
  <c r="U10" i="40"/>
  <c r="T11" i="50"/>
  <c r="U11" i="50"/>
  <c r="U11" i="55"/>
  <c r="T11" i="55"/>
  <c r="P17" i="1"/>
  <c r="E74" i="3"/>
  <c r="E26" i="4"/>
  <c r="E68" i="4"/>
  <c r="E74" i="12"/>
  <c r="E68" i="13"/>
  <c r="E73" i="15"/>
  <c r="U45" i="18"/>
  <c r="T45" i="18"/>
  <c r="U39" i="19"/>
  <c r="U12" i="22"/>
  <c r="T16" i="22"/>
  <c r="U10" i="23"/>
  <c r="U64" i="24"/>
  <c r="T37" i="26"/>
  <c r="E35" i="28"/>
  <c r="T59" i="28"/>
  <c r="U59" i="28"/>
  <c r="T34" i="29"/>
  <c r="U34" i="29"/>
  <c r="T88" i="35"/>
  <c r="U88" i="35"/>
  <c r="U91" i="36"/>
  <c r="U91" i="40"/>
  <c r="T91" i="40"/>
  <c r="E61" i="41"/>
  <c r="U15" i="42"/>
  <c r="T15" i="42"/>
  <c r="Q17" i="43"/>
  <c r="S17" i="43"/>
  <c r="T37" i="43"/>
  <c r="Q73" i="45"/>
  <c r="S73" i="45"/>
  <c r="T19" i="48"/>
  <c r="U71" i="50"/>
  <c r="T44" i="54"/>
  <c r="U44" i="54"/>
  <c r="U92" i="36"/>
  <c r="T92" i="36"/>
  <c r="T64" i="39"/>
  <c r="U64" i="39"/>
  <c r="U39" i="51"/>
  <c r="T39" i="51"/>
  <c r="T67" i="53"/>
  <c r="U67" i="53"/>
  <c r="T64" i="54"/>
  <c r="U64" i="54"/>
  <c r="T90" i="22"/>
  <c r="U10" i="5"/>
  <c r="T38" i="10"/>
  <c r="U71" i="18"/>
  <c r="T71" i="18"/>
  <c r="P73" i="19"/>
  <c r="U66" i="20"/>
  <c r="T66" i="20"/>
  <c r="T9" i="22"/>
  <c r="U9" i="22"/>
  <c r="Q73" i="22"/>
  <c r="T94" i="22"/>
  <c r="P17" i="23"/>
  <c r="T11" i="25"/>
  <c r="T19" i="32"/>
  <c r="U19" i="32"/>
  <c r="T16" i="33"/>
  <c r="Q35" i="33"/>
  <c r="S35" i="33"/>
  <c r="T12" i="34"/>
  <c r="U12" i="34"/>
  <c r="U11" i="36"/>
  <c r="U91" i="39"/>
  <c r="T91" i="39"/>
  <c r="T94" i="39"/>
  <c r="T88" i="44"/>
  <c r="T48" i="50"/>
  <c r="U48" i="50"/>
  <c r="T104" i="50"/>
  <c r="U104" i="50"/>
  <c r="E68" i="2"/>
  <c r="S17" i="4"/>
  <c r="T90" i="4"/>
  <c r="T10" i="5"/>
  <c r="U50" i="5"/>
  <c r="T66" i="7"/>
  <c r="R87" i="7"/>
  <c r="U91" i="7"/>
  <c r="T22" i="9"/>
  <c r="U95" i="9"/>
  <c r="U12" i="10"/>
  <c r="T12" i="10"/>
  <c r="U38" i="10"/>
  <c r="U24" i="11"/>
  <c r="E32" i="11"/>
  <c r="P35" i="11"/>
  <c r="T35" i="11" s="1"/>
  <c r="U48" i="12"/>
  <c r="T91" i="12"/>
  <c r="E68" i="14"/>
  <c r="P35" i="15"/>
  <c r="T35" i="15" s="1"/>
  <c r="T58" i="15"/>
  <c r="U30" i="17"/>
  <c r="U91" i="17"/>
  <c r="U11" i="18"/>
  <c r="U65" i="18"/>
  <c r="T65" i="18"/>
  <c r="Q73" i="18"/>
  <c r="E26" i="19"/>
  <c r="U50" i="20"/>
  <c r="T50" i="20"/>
  <c r="S35" i="23"/>
  <c r="Q35" i="24"/>
  <c r="T72" i="24"/>
  <c r="U72" i="24"/>
  <c r="Q87" i="24"/>
  <c r="T92" i="24"/>
  <c r="U92" i="24"/>
  <c r="U60" i="26"/>
  <c r="U38" i="27"/>
  <c r="S87" i="27"/>
  <c r="Q74" i="35"/>
  <c r="S74" i="35"/>
  <c r="R87" i="35"/>
  <c r="T15" i="36"/>
  <c r="U29" i="39"/>
  <c r="T29" i="39"/>
  <c r="U39" i="42"/>
  <c r="T39" i="42"/>
  <c r="U72" i="44"/>
  <c r="T40" i="45"/>
  <c r="U40" i="45"/>
  <c r="Q68" i="50"/>
  <c r="S68" i="50"/>
  <c r="U95" i="50"/>
  <c r="U100" i="54"/>
  <c r="T100" i="54"/>
  <c r="T65" i="30"/>
  <c r="U65" i="30"/>
  <c r="T92" i="40"/>
  <c r="U92" i="40"/>
  <c r="U16" i="44"/>
  <c r="T16" i="44"/>
  <c r="T72" i="47"/>
  <c r="U72" i="47"/>
  <c r="T52" i="48"/>
  <c r="U52" i="48"/>
  <c r="T72" i="50"/>
  <c r="U72" i="50"/>
  <c r="R74" i="6"/>
  <c r="S35" i="7"/>
  <c r="P74" i="10"/>
  <c r="T10" i="16"/>
  <c r="P17" i="16"/>
  <c r="E35" i="21"/>
  <c r="T57" i="23"/>
  <c r="U57" i="23"/>
  <c r="S73" i="23"/>
  <c r="T41" i="24"/>
  <c r="U41" i="24"/>
  <c r="U41" i="39"/>
  <c r="T41" i="39"/>
  <c r="P17" i="47"/>
  <c r="R17" i="47"/>
  <c r="S87" i="47"/>
  <c r="T96" i="47"/>
  <c r="T44" i="48"/>
  <c r="U44" i="48"/>
  <c r="U16" i="53"/>
  <c r="U46" i="18"/>
  <c r="T46" i="18"/>
  <c r="U22" i="1"/>
  <c r="T65" i="1"/>
  <c r="P87" i="1"/>
  <c r="T91" i="1"/>
  <c r="T30" i="2"/>
  <c r="T60" i="2"/>
  <c r="Q68" i="2"/>
  <c r="E74" i="2"/>
  <c r="T39" i="3"/>
  <c r="U58" i="3"/>
  <c r="U15" i="4"/>
  <c r="T47" i="5"/>
  <c r="T67" i="5"/>
  <c r="E75" i="5"/>
  <c r="T51" i="6"/>
  <c r="T67" i="8"/>
  <c r="T16" i="9"/>
  <c r="E35" i="9"/>
  <c r="T38" i="9"/>
  <c r="U23" i="10"/>
  <c r="P32" i="11"/>
  <c r="U11" i="12"/>
  <c r="E42" i="12"/>
  <c r="T45" i="12"/>
  <c r="U88" i="12"/>
  <c r="T22" i="13"/>
  <c r="U41" i="13"/>
  <c r="E74" i="13"/>
  <c r="T54" i="17"/>
  <c r="U63" i="17"/>
  <c r="T63" i="17"/>
  <c r="T66" i="17"/>
  <c r="U22" i="19"/>
  <c r="T52" i="19"/>
  <c r="T16" i="20"/>
  <c r="T20" i="20"/>
  <c r="U20" i="20"/>
  <c r="T38" i="20"/>
  <c r="E73" i="20"/>
  <c r="U29" i="23"/>
  <c r="T65" i="23"/>
  <c r="T71" i="23"/>
  <c r="E74" i="23"/>
  <c r="U10" i="24"/>
  <c r="R17" i="26"/>
  <c r="T31" i="26"/>
  <c r="U31" i="26"/>
  <c r="U58" i="27"/>
  <c r="U66" i="27"/>
  <c r="E73" i="27"/>
  <c r="T45" i="30"/>
  <c r="U45" i="30"/>
  <c r="T89" i="31"/>
  <c r="U89" i="31"/>
  <c r="E32" i="32"/>
  <c r="Q35" i="32"/>
  <c r="T46" i="36"/>
  <c r="T22" i="40"/>
  <c r="P74" i="40"/>
  <c r="R74" i="40"/>
  <c r="U24" i="42"/>
  <c r="T24" i="42"/>
  <c r="U9" i="48"/>
  <c r="T9" i="48"/>
  <c r="T49" i="50"/>
  <c r="U49" i="50"/>
  <c r="T46" i="20"/>
  <c r="U46" i="20"/>
  <c r="U89" i="35"/>
  <c r="T89" i="35"/>
  <c r="P74" i="4"/>
  <c r="Q17" i="5"/>
  <c r="Q17" i="6"/>
  <c r="U34" i="12"/>
  <c r="U34" i="19"/>
  <c r="T37" i="19"/>
  <c r="T58" i="20"/>
  <c r="T12" i="21"/>
  <c r="T31" i="21"/>
  <c r="U91" i="22"/>
  <c r="T30" i="23"/>
  <c r="U30" i="23"/>
  <c r="T45" i="23"/>
  <c r="T53" i="23"/>
  <c r="U30" i="31"/>
  <c r="T9" i="33"/>
  <c r="U9" i="36"/>
  <c r="T9" i="36"/>
  <c r="T95" i="37"/>
  <c r="U95" i="37"/>
  <c r="U95" i="39"/>
  <c r="T21" i="48"/>
  <c r="U21" i="48"/>
  <c r="T20" i="50"/>
  <c r="T92" i="33"/>
  <c r="U92" i="33"/>
  <c r="T16" i="42"/>
  <c r="U16" i="42"/>
  <c r="U95" i="55"/>
  <c r="T95" i="55"/>
  <c r="U11" i="1"/>
  <c r="R17" i="1"/>
  <c r="U54" i="1"/>
  <c r="Q74" i="4"/>
  <c r="T34" i="14"/>
  <c r="E17" i="17"/>
  <c r="Q42" i="17"/>
  <c r="R87" i="18"/>
  <c r="U53" i="19"/>
  <c r="E42" i="23"/>
  <c r="U96" i="30"/>
  <c r="T96" i="30"/>
  <c r="T31" i="31"/>
  <c r="U31" i="31"/>
  <c r="T41" i="33"/>
  <c r="U41" i="33"/>
  <c r="T67" i="36"/>
  <c r="U67" i="36"/>
  <c r="U11" i="43"/>
  <c r="Q42" i="43"/>
  <c r="T21" i="50"/>
  <c r="U21" i="50"/>
  <c r="T49" i="53"/>
  <c r="U49" i="53"/>
  <c r="T11" i="1"/>
  <c r="T22" i="1"/>
  <c r="E74" i="1"/>
  <c r="U20" i="51"/>
  <c r="T20" i="51"/>
  <c r="Q17" i="3"/>
  <c r="T15" i="1"/>
  <c r="T19" i="1"/>
  <c r="U31" i="1"/>
  <c r="E35" i="1"/>
  <c r="T50" i="1"/>
  <c r="T72" i="1"/>
  <c r="U11" i="2"/>
  <c r="T53" i="2"/>
  <c r="E61" i="2"/>
  <c r="P87" i="2"/>
  <c r="U91" i="2"/>
  <c r="T14" i="3"/>
  <c r="T21" i="3"/>
  <c r="T96" i="3"/>
  <c r="T45" i="4"/>
  <c r="T53" i="4"/>
  <c r="U95" i="4"/>
  <c r="T40" i="5"/>
  <c r="T10" i="6"/>
  <c r="T14" i="6"/>
  <c r="U89" i="6"/>
  <c r="Q26" i="7"/>
  <c r="P73" i="7"/>
  <c r="T96" i="7"/>
  <c r="U22" i="8"/>
  <c r="T37" i="8"/>
  <c r="E17" i="10"/>
  <c r="E32" i="10"/>
  <c r="T95" i="10"/>
  <c r="T47" i="11"/>
  <c r="U51" i="11"/>
  <c r="T96" i="11"/>
  <c r="T19" i="13"/>
  <c r="E35" i="13"/>
  <c r="T38" i="13"/>
  <c r="T71" i="14"/>
  <c r="U10" i="15"/>
  <c r="U40" i="16"/>
  <c r="E32" i="17"/>
  <c r="Q35" i="17"/>
  <c r="T96" i="17"/>
  <c r="U31" i="18"/>
  <c r="T31" i="18"/>
  <c r="T31" i="19"/>
  <c r="T60" i="19"/>
  <c r="U64" i="19"/>
  <c r="R73" i="19"/>
  <c r="U51" i="21"/>
  <c r="T51" i="21"/>
  <c r="U34" i="22"/>
  <c r="U48" i="22"/>
  <c r="T65" i="22"/>
  <c r="U65" i="22"/>
  <c r="R17" i="23"/>
  <c r="T93" i="29"/>
  <c r="U29" i="30"/>
  <c r="T71" i="32"/>
  <c r="U37" i="33"/>
  <c r="T37" i="33"/>
  <c r="T72" i="33"/>
  <c r="U46" i="35"/>
  <c r="U67" i="35"/>
  <c r="T67" i="35"/>
  <c r="T96" i="40"/>
  <c r="U13" i="44"/>
  <c r="T13" i="44"/>
  <c r="T24" i="44"/>
  <c r="U59" i="46"/>
  <c r="T59" i="46"/>
  <c r="U50" i="49"/>
  <c r="T50" i="49"/>
  <c r="T58" i="50"/>
  <c r="U58" i="50"/>
  <c r="T51" i="44"/>
  <c r="U51" i="44"/>
  <c r="U12" i="50"/>
  <c r="T12" i="50"/>
  <c r="U44" i="50"/>
  <c r="T44" i="50"/>
  <c r="S87" i="11"/>
  <c r="T30" i="12"/>
  <c r="U30" i="24"/>
  <c r="T30" i="24"/>
  <c r="T37" i="54"/>
  <c r="U37" i="54"/>
  <c r="E42" i="2"/>
  <c r="U45" i="2"/>
  <c r="P73" i="3"/>
  <c r="E68" i="6"/>
  <c r="U93" i="6"/>
  <c r="T13" i="7"/>
  <c r="U13" i="7"/>
  <c r="E68" i="7"/>
  <c r="U90" i="8"/>
  <c r="U31" i="9"/>
  <c r="E26" i="11"/>
  <c r="R35" i="11"/>
  <c r="U95" i="13"/>
  <c r="E26" i="15"/>
  <c r="R35" i="15"/>
  <c r="U20" i="17"/>
  <c r="U20" i="18"/>
  <c r="T20" i="18"/>
  <c r="U15" i="19"/>
  <c r="E61" i="19"/>
  <c r="T65" i="19"/>
  <c r="U65" i="19"/>
  <c r="P73" i="20"/>
  <c r="R73" i="20"/>
  <c r="U14" i="22"/>
  <c r="T30" i="22"/>
  <c r="U37" i="22"/>
  <c r="T52" i="22"/>
  <c r="Q74" i="22"/>
  <c r="U11" i="23"/>
  <c r="U22" i="23"/>
  <c r="E42" i="24"/>
  <c r="U37" i="25"/>
  <c r="U12" i="26"/>
  <c r="T12" i="26"/>
  <c r="E73" i="26"/>
  <c r="U23" i="27"/>
  <c r="P35" i="27"/>
  <c r="R35" i="27"/>
  <c r="T16" i="31"/>
  <c r="U16" i="31"/>
  <c r="U21" i="33"/>
  <c r="U92" i="34"/>
  <c r="T92" i="34"/>
  <c r="T40" i="37"/>
  <c r="U60" i="37"/>
  <c r="U91" i="37"/>
  <c r="U91" i="38"/>
  <c r="T91" i="38"/>
  <c r="U15" i="39"/>
  <c r="T15" i="39"/>
  <c r="U89" i="41"/>
  <c r="U13" i="42"/>
  <c r="T13" i="42"/>
  <c r="U9" i="44"/>
  <c r="T9" i="44"/>
  <c r="T64" i="44"/>
  <c r="U64" i="44"/>
  <c r="P73" i="52"/>
  <c r="R73" i="52"/>
  <c r="T92" i="44"/>
  <c r="U92" i="44"/>
  <c r="T92" i="48"/>
  <c r="U92" i="48"/>
  <c r="U66" i="49"/>
  <c r="T66" i="49"/>
  <c r="Q17" i="51"/>
  <c r="U30" i="52"/>
  <c r="T30" i="52"/>
  <c r="U71" i="25"/>
  <c r="E32" i="30"/>
  <c r="U32" i="30" s="1"/>
  <c r="U14" i="31"/>
  <c r="T14" i="31"/>
  <c r="U30" i="35"/>
  <c r="T30" i="35"/>
  <c r="T10" i="38"/>
  <c r="U14" i="38"/>
  <c r="T14" i="38"/>
  <c r="T38" i="38"/>
  <c r="R87" i="40"/>
  <c r="U50" i="42"/>
  <c r="T50" i="42"/>
  <c r="U20" i="44"/>
  <c r="T20" i="44"/>
  <c r="P74" i="44"/>
  <c r="R74" i="44"/>
  <c r="T12" i="45"/>
  <c r="U12" i="45"/>
  <c r="E75" i="46"/>
  <c r="E42" i="48"/>
  <c r="M114" i="15"/>
  <c r="S114" i="15" s="1"/>
  <c r="S97" i="15"/>
  <c r="T10" i="34"/>
  <c r="T34" i="35"/>
  <c r="U34" i="35"/>
  <c r="E74" i="35"/>
  <c r="U48" i="36"/>
  <c r="T48" i="36"/>
  <c r="T22" i="38"/>
  <c r="P73" i="39"/>
  <c r="T12" i="41"/>
  <c r="U12" i="41"/>
  <c r="U46" i="42"/>
  <c r="T46" i="42"/>
  <c r="Q74" i="44"/>
  <c r="U90" i="46"/>
  <c r="T90" i="46"/>
  <c r="U29" i="47"/>
  <c r="T29" i="47"/>
  <c r="T34" i="49"/>
  <c r="U34" i="49"/>
  <c r="U54" i="49"/>
  <c r="T54" i="49"/>
  <c r="E26" i="51"/>
  <c r="U15" i="52"/>
  <c r="T15" i="52"/>
  <c r="U39" i="54"/>
  <c r="T39" i="54"/>
  <c r="E42" i="28"/>
  <c r="T9" i="29"/>
  <c r="U9" i="29"/>
  <c r="U91" i="30"/>
  <c r="T91" i="30"/>
  <c r="T47" i="33"/>
  <c r="U47" i="33"/>
  <c r="Q68" i="34"/>
  <c r="Q68" i="35"/>
  <c r="E26" i="36"/>
  <c r="T10" i="37"/>
  <c r="E17" i="39"/>
  <c r="Q73" i="39"/>
  <c r="E32" i="40"/>
  <c r="T32" i="40" s="1"/>
  <c r="T96" i="41"/>
  <c r="U96" i="41"/>
  <c r="E35" i="42"/>
  <c r="U12" i="46"/>
  <c r="T12" i="46"/>
  <c r="E55" i="46"/>
  <c r="U63" i="46"/>
  <c r="T63" i="46"/>
  <c r="U46" i="49"/>
  <c r="T46" i="49"/>
  <c r="U52" i="50"/>
  <c r="T52" i="50"/>
  <c r="E42" i="51"/>
  <c r="U28" i="53"/>
  <c r="T28" i="53"/>
  <c r="E73" i="53"/>
  <c r="U20" i="54"/>
  <c r="T20" i="54"/>
  <c r="U11" i="38"/>
  <c r="T11" i="38"/>
  <c r="T15" i="38"/>
  <c r="U15" i="38"/>
  <c r="P17" i="40"/>
  <c r="R17" i="40"/>
  <c r="E35" i="41"/>
  <c r="T21" i="44"/>
  <c r="U21" i="44"/>
  <c r="T9" i="45"/>
  <c r="U9" i="45"/>
  <c r="E73" i="45"/>
  <c r="T22" i="47"/>
  <c r="U22" i="47"/>
  <c r="E75" i="48"/>
  <c r="T31" i="49"/>
  <c r="U31" i="49"/>
  <c r="P73" i="49"/>
  <c r="E17" i="50"/>
  <c r="S17" i="51"/>
  <c r="U9" i="54"/>
  <c r="T9" i="54"/>
  <c r="T13" i="54"/>
  <c r="U13" i="54"/>
  <c r="T110" i="50"/>
  <c r="U104" i="41"/>
  <c r="U109" i="27"/>
  <c r="T19" i="36"/>
  <c r="U19" i="36"/>
  <c r="U59" i="42"/>
  <c r="T59" i="42"/>
  <c r="T94" i="43"/>
  <c r="U94" i="43"/>
  <c r="U40" i="46"/>
  <c r="T40" i="46"/>
  <c r="U48" i="46"/>
  <c r="T48" i="46"/>
  <c r="P35" i="48"/>
  <c r="R35" i="48"/>
  <c r="T20" i="49"/>
  <c r="U20" i="49"/>
  <c r="T53" i="50"/>
  <c r="U53" i="50"/>
  <c r="S73" i="52"/>
  <c r="Q73" i="52"/>
  <c r="Q17" i="55"/>
  <c r="U47" i="28"/>
  <c r="T47" i="28"/>
  <c r="E74" i="33"/>
  <c r="E42" i="34"/>
  <c r="Q87" i="34"/>
  <c r="E61" i="36"/>
  <c r="T61" i="36" s="1"/>
  <c r="E26" i="37"/>
  <c r="E74" i="37"/>
  <c r="E68" i="38"/>
  <c r="T71" i="39"/>
  <c r="U71" i="39"/>
  <c r="Q35" i="43"/>
  <c r="S35" i="48"/>
  <c r="Q35" i="48"/>
  <c r="T59" i="48"/>
  <c r="U59" i="48"/>
  <c r="U90" i="48"/>
  <c r="T90" i="48"/>
  <c r="T10" i="55"/>
  <c r="T104" i="55"/>
  <c r="U104" i="55"/>
  <c r="U49" i="55"/>
  <c r="T49" i="55"/>
  <c r="U100" i="38"/>
  <c r="T100" i="38"/>
  <c r="T111" i="27"/>
  <c r="U111" i="27"/>
  <c r="Q74" i="16"/>
  <c r="U71" i="19"/>
  <c r="E32" i="21"/>
  <c r="U32" i="21" s="1"/>
  <c r="U15" i="25"/>
  <c r="T23" i="25"/>
  <c r="Q73" i="26"/>
  <c r="E26" i="29"/>
  <c r="U26" i="29" s="1"/>
  <c r="U91" i="29"/>
  <c r="T91" i="29"/>
  <c r="Q68" i="31"/>
  <c r="U46" i="32"/>
  <c r="T46" i="32"/>
  <c r="U31" i="34"/>
  <c r="T46" i="34"/>
  <c r="U46" i="34"/>
  <c r="E32" i="35"/>
  <c r="T32" i="35" s="1"/>
  <c r="P35" i="35"/>
  <c r="E55" i="35"/>
  <c r="T16" i="36"/>
  <c r="U16" i="36"/>
  <c r="E74" i="42"/>
  <c r="U53" i="43"/>
  <c r="T53" i="43"/>
  <c r="P17" i="45"/>
  <c r="U10" i="50"/>
  <c r="T14" i="50"/>
  <c r="U14" i="50"/>
  <c r="S87" i="50"/>
  <c r="E82" i="49"/>
  <c r="E82" i="5"/>
  <c r="U98" i="1"/>
  <c r="T105" i="53"/>
  <c r="U100" i="51"/>
  <c r="U98" i="40"/>
  <c r="T98" i="40"/>
  <c r="T99" i="53"/>
  <c r="U99" i="53"/>
  <c r="U104" i="52"/>
  <c r="T104" i="52"/>
  <c r="U112" i="36"/>
  <c r="T112" i="36"/>
  <c r="P17" i="41"/>
  <c r="R17" i="41"/>
  <c r="T40" i="41"/>
  <c r="U40" i="41"/>
  <c r="U52" i="41"/>
  <c r="T52" i="41"/>
  <c r="T94" i="45"/>
  <c r="U94" i="45"/>
  <c r="T40" i="49"/>
  <c r="U40" i="49"/>
  <c r="T71" i="49"/>
  <c r="T91" i="49"/>
  <c r="U91" i="49"/>
  <c r="U38" i="50"/>
  <c r="T38" i="50"/>
  <c r="E17" i="52"/>
  <c r="T91" i="52"/>
  <c r="U91" i="52"/>
  <c r="U99" i="28"/>
  <c r="E74" i="29"/>
  <c r="U50" i="31"/>
  <c r="T50" i="31"/>
  <c r="E35" i="36"/>
  <c r="U35" i="36" s="1"/>
  <c r="U16" i="37"/>
  <c r="T16" i="37"/>
  <c r="U23" i="37"/>
  <c r="T23" i="37"/>
  <c r="U11" i="39"/>
  <c r="T11" i="39"/>
  <c r="E61" i="40"/>
  <c r="U48" i="41"/>
  <c r="T48" i="41"/>
  <c r="T19" i="43"/>
  <c r="U19" i="43"/>
  <c r="T23" i="43"/>
  <c r="U23" i="43"/>
  <c r="U14" i="48"/>
  <c r="T14" i="48"/>
  <c r="U71" i="49"/>
  <c r="Q32" i="52"/>
  <c r="U71" i="52"/>
  <c r="T71" i="52"/>
  <c r="T22" i="53"/>
  <c r="U22" i="53"/>
  <c r="T95" i="54"/>
  <c r="U95" i="54"/>
  <c r="S17" i="55"/>
  <c r="T22" i="55"/>
  <c r="T45" i="55"/>
  <c r="E82" i="13"/>
  <c r="U106" i="2"/>
  <c r="T106" i="2"/>
  <c r="N114" i="48"/>
  <c r="N115" i="48"/>
  <c r="T100" i="1"/>
  <c r="U100" i="1"/>
  <c r="U107" i="53"/>
  <c r="T107" i="53"/>
  <c r="T94" i="15"/>
  <c r="U58" i="16"/>
  <c r="T44" i="17"/>
  <c r="Q42" i="18"/>
  <c r="U10" i="19"/>
  <c r="P17" i="19"/>
  <c r="P35" i="22"/>
  <c r="U37" i="26"/>
  <c r="U49" i="29"/>
  <c r="T49" i="29"/>
  <c r="P73" i="30"/>
  <c r="T66" i="31"/>
  <c r="U66" i="31"/>
  <c r="T48" i="35"/>
  <c r="U48" i="35"/>
  <c r="U52" i="35"/>
  <c r="T52" i="35"/>
  <c r="Q87" i="39"/>
  <c r="T37" i="42"/>
  <c r="T72" i="42"/>
  <c r="U72" i="42"/>
  <c r="T12" i="43"/>
  <c r="U12" i="43"/>
  <c r="P74" i="43"/>
  <c r="U37" i="44"/>
  <c r="T45" i="44"/>
  <c r="U45" i="44"/>
  <c r="U94" i="47"/>
  <c r="T94" i="47"/>
  <c r="T15" i="53"/>
  <c r="U15" i="53"/>
  <c r="U54" i="53"/>
  <c r="T54" i="53"/>
  <c r="Q61" i="53"/>
  <c r="U38" i="6"/>
  <c r="E61" i="6"/>
  <c r="U61" i="6" s="1"/>
  <c r="E74" i="6"/>
  <c r="E35" i="7"/>
  <c r="T71" i="8"/>
  <c r="E74" i="10"/>
  <c r="E35" i="12"/>
  <c r="T10" i="14"/>
  <c r="E68" i="17"/>
  <c r="E74" i="18"/>
  <c r="Q17" i="19"/>
  <c r="P74" i="20"/>
  <c r="E68" i="21"/>
  <c r="Q35" i="22"/>
  <c r="E32" i="25"/>
  <c r="E68" i="25"/>
  <c r="U38" i="29"/>
  <c r="T38" i="29"/>
  <c r="Q73" i="30"/>
  <c r="E73" i="33"/>
  <c r="E73" i="37"/>
  <c r="U54" i="39"/>
  <c r="E42" i="40"/>
  <c r="U22" i="42"/>
  <c r="T22" i="42"/>
  <c r="Q74" i="43"/>
  <c r="T92" i="43"/>
  <c r="U92" i="43"/>
  <c r="E61" i="44"/>
  <c r="U49" i="45"/>
  <c r="T49" i="45"/>
  <c r="Q73" i="47"/>
  <c r="S73" i="47"/>
  <c r="T90" i="47"/>
  <c r="U90" i="47"/>
  <c r="U63" i="50"/>
  <c r="T63" i="50"/>
  <c r="U10" i="22"/>
  <c r="P74" i="23"/>
  <c r="U71" i="26"/>
  <c r="T71" i="26"/>
  <c r="U11" i="41"/>
  <c r="T11" i="41"/>
  <c r="T29" i="41"/>
  <c r="U41" i="41"/>
  <c r="T41" i="41"/>
  <c r="U94" i="41"/>
  <c r="U41" i="44"/>
  <c r="T34" i="45"/>
  <c r="U34" i="45"/>
  <c r="U53" i="46"/>
  <c r="U23" i="50"/>
  <c r="T23" i="50"/>
  <c r="T31" i="50"/>
  <c r="T39" i="50"/>
  <c r="U39" i="50"/>
  <c r="S35" i="52"/>
  <c r="T88" i="52"/>
  <c r="U88" i="52"/>
  <c r="U30" i="53"/>
  <c r="T22" i="54"/>
  <c r="T30" i="54"/>
  <c r="T38" i="54"/>
  <c r="U38" i="54"/>
  <c r="U41" i="54"/>
  <c r="U15" i="55"/>
  <c r="U66" i="55"/>
  <c r="T89" i="55"/>
  <c r="U89" i="55"/>
  <c r="Q32" i="14"/>
  <c r="T71" i="21"/>
  <c r="E73" i="22"/>
  <c r="S74" i="23"/>
  <c r="Q74" i="23"/>
  <c r="E17" i="25"/>
  <c r="U65" i="26"/>
  <c r="T65" i="26"/>
  <c r="U71" i="27"/>
  <c r="T53" i="28"/>
  <c r="U23" i="30"/>
  <c r="T54" i="31"/>
  <c r="U92" i="32"/>
  <c r="U46" i="33"/>
  <c r="T46" i="33"/>
  <c r="U67" i="33"/>
  <c r="T67" i="33"/>
  <c r="T40" i="35"/>
  <c r="U28" i="36"/>
  <c r="Q35" i="36"/>
  <c r="T93" i="36"/>
  <c r="U93" i="36"/>
  <c r="T57" i="38"/>
  <c r="U57" i="38"/>
  <c r="Q74" i="38"/>
  <c r="S74" i="38"/>
  <c r="E73" i="39"/>
  <c r="U49" i="40"/>
  <c r="Q68" i="40"/>
  <c r="T30" i="41"/>
  <c r="U30" i="41"/>
  <c r="U93" i="42"/>
  <c r="T93" i="42"/>
  <c r="U96" i="42"/>
  <c r="U30" i="44"/>
  <c r="U91" i="44"/>
  <c r="U23" i="46"/>
  <c r="T23" i="46"/>
  <c r="T64" i="47"/>
  <c r="U64" i="47"/>
  <c r="P26" i="48"/>
  <c r="U34" i="48"/>
  <c r="T29" i="49"/>
  <c r="U48" i="49"/>
  <c r="U41" i="51"/>
  <c r="T41" i="51"/>
  <c r="U41" i="52"/>
  <c r="T41" i="52"/>
  <c r="U72" i="52"/>
  <c r="T72" i="52"/>
  <c r="T92" i="54"/>
  <c r="U92" i="54"/>
  <c r="U54" i="55"/>
  <c r="L114" i="54"/>
  <c r="R114" i="54" s="1"/>
  <c r="R97" i="54"/>
  <c r="E74" i="24"/>
  <c r="E42" i="26"/>
  <c r="E61" i="26"/>
  <c r="E32" i="28"/>
  <c r="E55" i="28"/>
  <c r="E74" i="32"/>
  <c r="P35" i="33"/>
  <c r="P73" i="35"/>
  <c r="T37" i="36"/>
  <c r="U22" i="38"/>
  <c r="P74" i="38"/>
  <c r="P87" i="38"/>
  <c r="T19" i="41"/>
  <c r="T30" i="43"/>
  <c r="U30" i="43"/>
  <c r="U53" i="45"/>
  <c r="U14" i="47"/>
  <c r="T14" i="47"/>
  <c r="U31" i="50"/>
  <c r="E35" i="51"/>
  <c r="E42" i="52"/>
  <c r="U109" i="18"/>
  <c r="T109" i="18"/>
  <c r="E17" i="29"/>
  <c r="Q17" i="31"/>
  <c r="T34" i="36"/>
  <c r="E35" i="38"/>
  <c r="Q42" i="38"/>
  <c r="T19" i="39"/>
  <c r="U19" i="39"/>
  <c r="T34" i="41"/>
  <c r="Q74" i="42"/>
  <c r="T38" i="43"/>
  <c r="U38" i="43"/>
  <c r="T14" i="46"/>
  <c r="U14" i="46"/>
  <c r="U13" i="51"/>
  <c r="T13" i="51"/>
  <c r="T28" i="51"/>
  <c r="U28" i="51"/>
  <c r="I114" i="51"/>
  <c r="R87" i="24"/>
  <c r="P42" i="26"/>
  <c r="E68" i="27"/>
  <c r="P35" i="29"/>
  <c r="Q26" i="43"/>
  <c r="T89" i="44"/>
  <c r="U89" i="44"/>
  <c r="U93" i="54"/>
  <c r="T93" i="54"/>
  <c r="E82" i="40"/>
  <c r="T19" i="24"/>
  <c r="U54" i="25"/>
  <c r="P35" i="26"/>
  <c r="T35" i="26" s="1"/>
  <c r="T48" i="27"/>
  <c r="U10" i="28"/>
  <c r="U10" i="29"/>
  <c r="U20" i="29"/>
  <c r="U53" i="29"/>
  <c r="U65" i="29"/>
  <c r="T22" i="30"/>
  <c r="P74" i="30"/>
  <c r="U25" i="31"/>
  <c r="T54" i="32"/>
  <c r="Q74" i="32"/>
  <c r="Q87" i="32"/>
  <c r="T93" i="33"/>
  <c r="T15" i="35"/>
  <c r="U38" i="36"/>
  <c r="T45" i="36"/>
  <c r="T9" i="37"/>
  <c r="U46" i="38"/>
  <c r="U19" i="41"/>
  <c r="P17" i="42"/>
  <c r="T89" i="42"/>
  <c r="U49" i="43"/>
  <c r="U25" i="44"/>
  <c r="U40" i="44"/>
  <c r="U19" i="45"/>
  <c r="T30" i="45"/>
  <c r="U44" i="46"/>
  <c r="T91" i="46"/>
  <c r="E42" i="47"/>
  <c r="T71" i="47"/>
  <c r="U89" i="50"/>
  <c r="T23" i="52"/>
  <c r="T46" i="52"/>
  <c r="T54" i="52"/>
  <c r="T66" i="52"/>
  <c r="U11" i="53"/>
  <c r="T37" i="53"/>
  <c r="T45" i="53"/>
  <c r="T10" i="54"/>
  <c r="U10" i="54"/>
  <c r="T100" i="46"/>
  <c r="U100" i="46"/>
  <c r="P73" i="23"/>
  <c r="Q35" i="26"/>
  <c r="Q17" i="28"/>
  <c r="P17" i="29"/>
  <c r="Q74" i="30"/>
  <c r="U38" i="35"/>
  <c r="T71" i="36"/>
  <c r="E35" i="37"/>
  <c r="T34" i="40"/>
  <c r="U38" i="41"/>
  <c r="E74" i="41"/>
  <c r="T90" i="42"/>
  <c r="U90" i="42"/>
  <c r="E26" i="44"/>
  <c r="E74" i="48"/>
  <c r="T51" i="49"/>
  <c r="U51" i="49"/>
  <c r="E55" i="52"/>
  <c r="U38" i="53"/>
  <c r="U106" i="45"/>
  <c r="T106" i="45"/>
  <c r="U108" i="23"/>
  <c r="T108" i="23"/>
  <c r="L114" i="9"/>
  <c r="R114" i="9" s="1"/>
  <c r="R97" i="9"/>
  <c r="U102" i="8"/>
  <c r="T102" i="8"/>
  <c r="T108" i="7"/>
  <c r="U108" i="7"/>
  <c r="E42" i="43"/>
  <c r="E61" i="43"/>
  <c r="T71" i="43"/>
  <c r="T53" i="45"/>
  <c r="E68" i="47"/>
  <c r="U71" i="48"/>
  <c r="U10" i="49"/>
  <c r="E35" i="49"/>
  <c r="E73" i="51"/>
  <c r="T34" i="52"/>
  <c r="P42" i="54"/>
  <c r="E82" i="19"/>
  <c r="U102" i="5"/>
  <c r="E82" i="34"/>
  <c r="U111" i="47"/>
  <c r="T111" i="47"/>
  <c r="U99" i="42"/>
  <c r="T99" i="42"/>
  <c r="T103" i="25"/>
  <c r="U103" i="25"/>
  <c r="U37" i="42"/>
  <c r="U15" i="47"/>
  <c r="P17" i="49"/>
  <c r="P87" i="53"/>
  <c r="P114" i="53" s="1"/>
  <c r="P32" i="54"/>
  <c r="P74" i="55"/>
  <c r="T102" i="55"/>
  <c r="U106" i="48"/>
  <c r="U104" i="36"/>
  <c r="T108" i="35"/>
  <c r="T105" i="31"/>
  <c r="T101" i="20"/>
  <c r="U102" i="13"/>
  <c r="U99" i="12"/>
  <c r="E26" i="34"/>
  <c r="U34" i="34"/>
  <c r="E32" i="36"/>
  <c r="U32" i="36" s="1"/>
  <c r="E32" i="37"/>
  <c r="E42" i="39"/>
  <c r="Q73" i="40"/>
  <c r="T71" i="44"/>
  <c r="E17" i="45"/>
  <c r="E35" i="45"/>
  <c r="E17" i="46"/>
  <c r="E61" i="47"/>
  <c r="T34" i="50"/>
  <c r="T94" i="50"/>
  <c r="U94" i="50"/>
  <c r="T10" i="51"/>
  <c r="Q17" i="53"/>
  <c r="Q74" i="55"/>
  <c r="E82" i="23"/>
  <c r="K114" i="49"/>
  <c r="T107" i="48"/>
  <c r="U107" i="48"/>
  <c r="T98" i="47"/>
  <c r="U98" i="47"/>
  <c r="G114" i="46"/>
  <c r="K114" i="23"/>
  <c r="T104" i="8"/>
  <c r="U104" i="8"/>
  <c r="U105" i="6"/>
  <c r="T108" i="4"/>
  <c r="U108" i="4"/>
  <c r="J114" i="46"/>
  <c r="T100" i="6"/>
  <c r="U100" i="6"/>
  <c r="E82" i="17"/>
  <c r="T101" i="54"/>
  <c r="U101" i="54"/>
  <c r="M114" i="53"/>
  <c r="S114" i="53" s="1"/>
  <c r="U99" i="49"/>
  <c r="T99" i="49"/>
  <c r="T106" i="36"/>
  <c r="U106" i="28"/>
  <c r="T103" i="17"/>
  <c r="T101" i="12"/>
  <c r="T109" i="12"/>
  <c r="U109" i="12"/>
  <c r="T106" i="8"/>
  <c r="U106" i="8"/>
  <c r="E82" i="43"/>
  <c r="C114" i="54"/>
  <c r="S97" i="53"/>
  <c r="U104" i="27"/>
  <c r="T103" i="24"/>
  <c r="U112" i="15"/>
  <c r="T112" i="15"/>
  <c r="T112" i="13"/>
  <c r="U112" i="13"/>
  <c r="U101" i="39"/>
  <c r="T101" i="39"/>
  <c r="U98" i="27"/>
  <c r="T98" i="27"/>
  <c r="U105" i="22"/>
  <c r="T105" i="22"/>
  <c r="Q35" i="44"/>
  <c r="Q73" i="46"/>
  <c r="U10" i="47"/>
  <c r="E17" i="47"/>
  <c r="T37" i="49"/>
  <c r="E32" i="50"/>
  <c r="E73" i="52"/>
  <c r="U34" i="54"/>
  <c r="G114" i="52"/>
  <c r="C114" i="31"/>
  <c r="D114" i="26"/>
  <c r="T111" i="17"/>
  <c r="U111" i="17"/>
  <c r="T109" i="14"/>
  <c r="E82" i="14"/>
  <c r="C114" i="1"/>
  <c r="K114" i="48"/>
  <c r="T106" i="3"/>
  <c r="E82" i="47"/>
  <c r="B114" i="1"/>
  <c r="F114" i="53"/>
  <c r="J114" i="50"/>
  <c r="C114" i="48"/>
  <c r="K114" i="47"/>
  <c r="I114" i="45"/>
  <c r="H114" i="43"/>
  <c r="C114" i="41"/>
  <c r="H114" i="38"/>
  <c r="G114" i="36"/>
  <c r="B114" i="34"/>
  <c r="D114" i="32"/>
  <c r="F114" i="28"/>
  <c r="H114" i="25"/>
  <c r="C114" i="18"/>
  <c r="J114" i="15"/>
  <c r="F114" i="10"/>
  <c r="L114" i="5"/>
  <c r="R114" i="5" s="1"/>
  <c r="H114" i="3"/>
  <c r="D114" i="1"/>
  <c r="H114" i="53"/>
  <c r="F114" i="48"/>
  <c r="K114" i="45"/>
  <c r="F114" i="41"/>
  <c r="J114" i="38"/>
  <c r="I114" i="36"/>
  <c r="D114" i="34"/>
  <c r="H114" i="28"/>
  <c r="J114" i="25"/>
  <c r="C114" i="23"/>
  <c r="I114" i="20"/>
  <c r="F114" i="18"/>
  <c r="B114" i="6"/>
  <c r="J114" i="3"/>
  <c r="E74" i="50"/>
  <c r="U71" i="53"/>
  <c r="E42" i="54"/>
  <c r="J114" i="53"/>
  <c r="C114" i="51"/>
  <c r="H114" i="48"/>
  <c r="H114" i="41"/>
  <c r="C114" i="39"/>
  <c r="L114" i="38"/>
  <c r="R114" i="38" s="1"/>
  <c r="I114" i="30"/>
  <c r="J114" i="28"/>
  <c r="F114" i="23"/>
  <c r="K114" i="20"/>
  <c r="B114" i="16"/>
  <c r="F114" i="13"/>
  <c r="J114" i="10"/>
  <c r="G114" i="8"/>
  <c r="D114" i="6"/>
  <c r="B114" i="4"/>
  <c r="E82" i="11"/>
  <c r="H114" i="1"/>
  <c r="F114" i="54"/>
  <c r="K114" i="53"/>
  <c r="D114" i="51"/>
  <c r="I114" i="48"/>
  <c r="B114" i="44"/>
  <c r="I114" i="41"/>
  <c r="U102" i="41"/>
  <c r="D114" i="39"/>
  <c r="L114" i="36"/>
  <c r="R114" i="36" s="1"/>
  <c r="T106" i="35"/>
  <c r="H114" i="34"/>
  <c r="J114" i="32"/>
  <c r="J114" i="30"/>
  <c r="K114" i="28"/>
  <c r="B114" i="26"/>
  <c r="U100" i="24"/>
  <c r="G114" i="23"/>
  <c r="B114" i="21"/>
  <c r="U106" i="19"/>
  <c r="I114" i="18"/>
  <c r="C114" i="16"/>
  <c r="G114" i="13"/>
  <c r="K114" i="10"/>
  <c r="H114" i="8"/>
  <c r="F114" i="6"/>
  <c r="C114" i="4"/>
  <c r="U101" i="4"/>
  <c r="U104" i="3"/>
  <c r="E82" i="37"/>
  <c r="F114" i="51"/>
  <c r="J114" i="48"/>
  <c r="B114" i="46"/>
  <c r="C114" i="44"/>
  <c r="I114" i="34"/>
  <c r="K114" i="30"/>
  <c r="L114" i="28"/>
  <c r="R114" i="28" s="1"/>
  <c r="C114" i="26"/>
  <c r="B114" i="24"/>
  <c r="H114" i="23"/>
  <c r="C114" i="21"/>
  <c r="J114" i="18"/>
  <c r="D114" i="16"/>
  <c r="H114" i="13"/>
  <c r="I114" i="8"/>
  <c r="G114" i="6"/>
  <c r="D114" i="4"/>
  <c r="B114" i="2"/>
  <c r="E68" i="55"/>
  <c r="T65" i="55"/>
  <c r="T64" i="55"/>
  <c r="U57" i="55"/>
  <c r="E61" i="55"/>
  <c r="P32" i="55"/>
  <c r="R32" i="55"/>
  <c r="T28" i="55"/>
  <c r="T24" i="55"/>
  <c r="P26" i="55"/>
  <c r="Q26" i="55"/>
  <c r="T25" i="55"/>
  <c r="E69" i="55"/>
  <c r="Q55" i="55"/>
  <c r="S55" i="55"/>
  <c r="Q75" i="55"/>
  <c r="E55" i="55"/>
  <c r="P69" i="55"/>
  <c r="R69" i="55"/>
  <c r="E75" i="55"/>
  <c r="T110" i="55"/>
  <c r="T106" i="55"/>
  <c r="P61" i="54"/>
  <c r="Q61" i="54"/>
  <c r="T50" i="54"/>
  <c r="E55" i="54"/>
  <c r="R42" i="54"/>
  <c r="Q42" i="54"/>
  <c r="S42" i="54"/>
  <c r="R32" i="54"/>
  <c r="Q26" i="54"/>
  <c r="U24" i="54"/>
  <c r="S26" i="54"/>
  <c r="E69" i="54"/>
  <c r="U49" i="54"/>
  <c r="E61" i="54"/>
  <c r="E75" i="54"/>
  <c r="R61" i="54"/>
  <c r="Q75" i="54"/>
  <c r="U60" i="54"/>
  <c r="E97" i="54"/>
  <c r="T107" i="54"/>
  <c r="E68" i="53"/>
  <c r="T48" i="53"/>
  <c r="U47" i="53"/>
  <c r="E55" i="53"/>
  <c r="E42" i="53"/>
  <c r="U39" i="53"/>
  <c r="E75" i="53"/>
  <c r="E32" i="53"/>
  <c r="T25" i="53"/>
  <c r="E69" i="53"/>
  <c r="T59" i="53"/>
  <c r="E61" i="53"/>
  <c r="S61" i="53"/>
  <c r="P69" i="53"/>
  <c r="R69" i="53"/>
  <c r="T111" i="53"/>
  <c r="T103" i="53"/>
  <c r="R97" i="53"/>
  <c r="E68" i="52"/>
  <c r="T64" i="52"/>
  <c r="T63" i="52"/>
  <c r="T52" i="52"/>
  <c r="U48" i="52"/>
  <c r="T44" i="52"/>
  <c r="P42" i="52"/>
  <c r="R42" i="52"/>
  <c r="E75" i="52"/>
  <c r="P32" i="52"/>
  <c r="R32" i="52"/>
  <c r="S32" i="52"/>
  <c r="T29" i="52"/>
  <c r="E26" i="52"/>
  <c r="Q55" i="52"/>
  <c r="E69" i="52"/>
  <c r="E61" i="52"/>
  <c r="Q75" i="52"/>
  <c r="T108" i="52"/>
  <c r="T64" i="51"/>
  <c r="E61" i="51"/>
  <c r="U57" i="51"/>
  <c r="T50" i="51"/>
  <c r="Q42" i="51"/>
  <c r="E69" i="51"/>
  <c r="E32" i="51"/>
  <c r="U32" i="51" s="1"/>
  <c r="Q26" i="51"/>
  <c r="E75" i="51"/>
  <c r="P55" i="51"/>
  <c r="R55" i="51"/>
  <c r="Q61" i="51"/>
  <c r="P69" i="51"/>
  <c r="R69" i="51"/>
  <c r="T98" i="51"/>
  <c r="U108" i="51"/>
  <c r="U110" i="51"/>
  <c r="T106" i="51"/>
  <c r="T51" i="50"/>
  <c r="U50" i="50"/>
  <c r="E69" i="50"/>
  <c r="Q26" i="50"/>
  <c r="S26" i="50"/>
  <c r="U25" i="50"/>
  <c r="T24" i="50"/>
  <c r="E75" i="50"/>
  <c r="E55" i="50"/>
  <c r="U60" i="50"/>
  <c r="E61" i="50"/>
  <c r="P61" i="50"/>
  <c r="Q61" i="50"/>
  <c r="Q75" i="50"/>
  <c r="U75" i="50" s="1"/>
  <c r="T106" i="50"/>
  <c r="E82" i="50"/>
  <c r="T58" i="49"/>
  <c r="Q61" i="49"/>
  <c r="T57" i="49"/>
  <c r="E75" i="49"/>
  <c r="E55" i="49"/>
  <c r="T39" i="49"/>
  <c r="E42" i="49"/>
  <c r="Q32" i="49"/>
  <c r="T49" i="49"/>
  <c r="E69" i="49"/>
  <c r="S61" i="49"/>
  <c r="U59" i="49"/>
  <c r="U111" i="49"/>
  <c r="T64" i="48"/>
  <c r="T58" i="48"/>
  <c r="P42" i="48"/>
  <c r="R42" i="48"/>
  <c r="R26" i="48"/>
  <c r="T25" i="48"/>
  <c r="T24" i="48"/>
  <c r="E26" i="48"/>
  <c r="Q69" i="48"/>
  <c r="E55" i="48"/>
  <c r="E69" i="48"/>
  <c r="U49" i="48"/>
  <c r="U60" i="48"/>
  <c r="E61" i="48"/>
  <c r="U109" i="48"/>
  <c r="U99" i="48"/>
  <c r="S97" i="48"/>
  <c r="U101" i="48"/>
  <c r="E82" i="48"/>
  <c r="E75" i="47"/>
  <c r="T63" i="47"/>
  <c r="U50" i="47"/>
  <c r="U52" i="47"/>
  <c r="T51" i="47"/>
  <c r="U47" i="47"/>
  <c r="E55" i="47"/>
  <c r="U44" i="47"/>
  <c r="T39" i="47"/>
  <c r="Q32" i="47"/>
  <c r="T28" i="47"/>
  <c r="E32" i="47"/>
  <c r="E69" i="47"/>
  <c r="Q69" i="47"/>
  <c r="P55" i="47"/>
  <c r="R55" i="47"/>
  <c r="P69" i="47"/>
  <c r="R69" i="47"/>
  <c r="P61" i="47"/>
  <c r="R61" i="47"/>
  <c r="T101" i="47"/>
  <c r="T103" i="47"/>
  <c r="U112" i="47"/>
  <c r="T106" i="47"/>
  <c r="E68" i="46"/>
  <c r="U65" i="46"/>
  <c r="U64" i="46"/>
  <c r="T51" i="46"/>
  <c r="T47" i="46"/>
  <c r="E42" i="46"/>
  <c r="P26" i="46"/>
  <c r="R26" i="46"/>
  <c r="Q75" i="46"/>
  <c r="E69" i="46"/>
  <c r="U24" i="46"/>
  <c r="Q55" i="46"/>
  <c r="S75" i="46"/>
  <c r="Q61" i="46"/>
  <c r="T60" i="46"/>
  <c r="E61" i="46"/>
  <c r="Q69" i="46"/>
  <c r="P75" i="46"/>
  <c r="R75" i="46"/>
  <c r="U98" i="46"/>
  <c r="T111" i="46"/>
  <c r="Q68" i="45"/>
  <c r="E68" i="45"/>
  <c r="U48" i="45"/>
  <c r="E42" i="45"/>
  <c r="E32" i="45"/>
  <c r="P32" i="45"/>
  <c r="R32" i="45"/>
  <c r="Q32" i="45"/>
  <c r="S32" i="45"/>
  <c r="E26" i="45"/>
  <c r="E69" i="45"/>
  <c r="E75" i="45"/>
  <c r="T60" i="45"/>
  <c r="P69" i="45"/>
  <c r="R69" i="45"/>
  <c r="T111" i="45"/>
  <c r="R97" i="45"/>
  <c r="T105" i="45"/>
  <c r="T103" i="45"/>
  <c r="Q68" i="44"/>
  <c r="E68" i="44"/>
  <c r="T65" i="44"/>
  <c r="T58" i="44"/>
  <c r="T48" i="44"/>
  <c r="U47" i="44"/>
  <c r="T39" i="44"/>
  <c r="P75" i="44"/>
  <c r="T75" i="44" s="1"/>
  <c r="E42" i="44"/>
  <c r="E32" i="44"/>
  <c r="P26" i="44"/>
  <c r="Q26" i="44"/>
  <c r="Q55" i="44"/>
  <c r="E69" i="44"/>
  <c r="E55" i="44"/>
  <c r="U49" i="44"/>
  <c r="R75" i="44"/>
  <c r="Q75" i="44"/>
  <c r="P69" i="44"/>
  <c r="R69" i="44"/>
  <c r="Q69" i="44"/>
  <c r="T100" i="44"/>
  <c r="T105" i="44"/>
  <c r="U63" i="43"/>
  <c r="Q68" i="43"/>
  <c r="E68" i="43"/>
  <c r="T65" i="43"/>
  <c r="U58" i="43"/>
  <c r="U44" i="43"/>
  <c r="E55" i="43"/>
  <c r="U39" i="43"/>
  <c r="S42" i="43"/>
  <c r="P75" i="43"/>
  <c r="Q75" i="43"/>
  <c r="Q55" i="43"/>
  <c r="E69" i="43"/>
  <c r="Q69" i="43"/>
  <c r="P61" i="43"/>
  <c r="R61" i="43"/>
  <c r="E75" i="43"/>
  <c r="U60" i="43"/>
  <c r="T110" i="43"/>
  <c r="T108" i="43"/>
  <c r="U65" i="42"/>
  <c r="T64" i="42"/>
  <c r="T57" i="42"/>
  <c r="T48" i="42"/>
  <c r="T44" i="42"/>
  <c r="Q42" i="42"/>
  <c r="U28" i="42"/>
  <c r="Q32" i="42"/>
  <c r="Q69" i="42"/>
  <c r="Q26" i="42"/>
  <c r="Q55" i="42"/>
  <c r="E69" i="42"/>
  <c r="E75" i="42"/>
  <c r="U60" i="42"/>
  <c r="U105" i="42"/>
  <c r="E82" i="42"/>
  <c r="T64" i="41"/>
  <c r="Q61" i="41"/>
  <c r="U58" i="41"/>
  <c r="T50" i="41"/>
  <c r="U47" i="41"/>
  <c r="E55" i="41"/>
  <c r="E32" i="41"/>
  <c r="Q32" i="41"/>
  <c r="E26" i="41"/>
  <c r="T24" i="41"/>
  <c r="T59" i="41"/>
  <c r="Q69" i="41"/>
  <c r="U69" i="41" s="1"/>
  <c r="S61" i="41"/>
  <c r="E69" i="41"/>
  <c r="U60" i="41"/>
  <c r="E75" i="41"/>
  <c r="T112" i="41"/>
  <c r="U110" i="41"/>
  <c r="P68" i="40"/>
  <c r="R68" i="40"/>
  <c r="T65" i="40"/>
  <c r="T64" i="40"/>
  <c r="T58" i="40"/>
  <c r="T57" i="40"/>
  <c r="U52" i="40"/>
  <c r="E55" i="40"/>
  <c r="R42" i="40"/>
  <c r="T39" i="40"/>
  <c r="E69" i="40"/>
  <c r="T25" i="40"/>
  <c r="P75" i="40"/>
  <c r="Q75" i="40"/>
  <c r="R75" i="40"/>
  <c r="U60" i="40"/>
  <c r="E75" i="40"/>
  <c r="U106" i="40"/>
  <c r="M114" i="40"/>
  <c r="S114" i="40" s="1"/>
  <c r="U104" i="40"/>
  <c r="T63" i="39"/>
  <c r="Q68" i="39"/>
  <c r="S68" i="39"/>
  <c r="E61" i="39"/>
  <c r="U61" i="39" s="1"/>
  <c r="T51" i="39"/>
  <c r="T50" i="39"/>
  <c r="U47" i="39"/>
  <c r="E55" i="39"/>
  <c r="P42" i="39"/>
  <c r="R42" i="39"/>
  <c r="T28" i="39"/>
  <c r="Q32" i="39"/>
  <c r="Q26" i="39"/>
  <c r="E75" i="39"/>
  <c r="S26" i="39"/>
  <c r="E69" i="39"/>
  <c r="P61" i="39"/>
  <c r="R61" i="39"/>
  <c r="P75" i="39"/>
  <c r="R75" i="39"/>
  <c r="U60" i="39"/>
  <c r="E82" i="39"/>
  <c r="T64" i="38"/>
  <c r="E61" i="38"/>
  <c r="T52" i="38"/>
  <c r="T44" i="38"/>
  <c r="T39" i="38"/>
  <c r="E32" i="38"/>
  <c r="U29" i="38"/>
  <c r="T28" i="38"/>
  <c r="P26" i="38"/>
  <c r="R26" i="38"/>
  <c r="E69" i="38"/>
  <c r="T25" i="38"/>
  <c r="T24" i="38"/>
  <c r="Q55" i="38"/>
  <c r="S55" i="38"/>
  <c r="P61" i="38"/>
  <c r="R61" i="38"/>
  <c r="P69" i="38"/>
  <c r="T69" i="38" s="1"/>
  <c r="R69" i="38"/>
  <c r="Q69" i="38"/>
  <c r="U69" i="38" s="1"/>
  <c r="S69" i="38"/>
  <c r="E75" i="38"/>
  <c r="T60" i="38"/>
  <c r="P75" i="38"/>
  <c r="R75" i="38"/>
  <c r="T111" i="38"/>
  <c r="U64" i="37"/>
  <c r="E61" i="37"/>
  <c r="U52" i="37"/>
  <c r="T48" i="37"/>
  <c r="E75" i="37"/>
  <c r="U44" i="37"/>
  <c r="Q42" i="37"/>
  <c r="S42" i="37"/>
  <c r="P42" i="37"/>
  <c r="T42" i="37" s="1"/>
  <c r="R42" i="37"/>
  <c r="Q26" i="37"/>
  <c r="E55" i="37"/>
  <c r="E69" i="37"/>
  <c r="U49" i="37"/>
  <c r="P61" i="37"/>
  <c r="R61" i="37"/>
  <c r="R97" i="37"/>
  <c r="T100" i="37"/>
  <c r="U103" i="37"/>
  <c r="P68" i="36"/>
  <c r="R68" i="36"/>
  <c r="U58" i="36"/>
  <c r="T57" i="36"/>
  <c r="U50" i="36"/>
  <c r="E75" i="36"/>
  <c r="E42" i="36"/>
  <c r="Q32" i="36"/>
  <c r="E69" i="36"/>
  <c r="E55" i="36"/>
  <c r="T49" i="36"/>
  <c r="Q61" i="36"/>
  <c r="T111" i="36"/>
  <c r="T98" i="36"/>
  <c r="T109" i="36"/>
  <c r="T107" i="36"/>
  <c r="M114" i="36"/>
  <c r="S114" i="36" s="1"/>
  <c r="T63" i="35"/>
  <c r="R68" i="35"/>
  <c r="U65" i="35"/>
  <c r="E61" i="35"/>
  <c r="T58" i="35"/>
  <c r="U44" i="35"/>
  <c r="E42" i="35"/>
  <c r="T39" i="35"/>
  <c r="T29" i="35"/>
  <c r="U28" i="35"/>
  <c r="T24" i="35"/>
  <c r="E75" i="35"/>
  <c r="E69" i="35"/>
  <c r="P75" i="35"/>
  <c r="R75" i="35"/>
  <c r="Q69" i="35"/>
  <c r="T98" i="35"/>
  <c r="T109" i="35"/>
  <c r="T111" i="35"/>
  <c r="T101" i="35"/>
  <c r="T103" i="35"/>
  <c r="S68" i="34"/>
  <c r="T64" i="34"/>
  <c r="U57" i="34"/>
  <c r="E69" i="34"/>
  <c r="E32" i="34"/>
  <c r="Q32" i="34"/>
  <c r="U29" i="34"/>
  <c r="T28" i="34"/>
  <c r="T24" i="34"/>
  <c r="Q55" i="34"/>
  <c r="S55" i="34"/>
  <c r="E75" i="34"/>
  <c r="E97" i="34"/>
  <c r="T111" i="34"/>
  <c r="U100" i="34"/>
  <c r="E75" i="33"/>
  <c r="U64" i="33"/>
  <c r="T48" i="33"/>
  <c r="U44" i="33"/>
  <c r="E55" i="33"/>
  <c r="P42" i="33"/>
  <c r="R42" i="33"/>
  <c r="E69" i="33"/>
  <c r="Q26" i="33"/>
  <c r="U49" i="33"/>
  <c r="T59" i="33"/>
  <c r="Q75" i="33"/>
  <c r="S97" i="33"/>
  <c r="T111" i="33"/>
  <c r="P68" i="32"/>
  <c r="R68" i="32"/>
  <c r="E68" i="32"/>
  <c r="E61" i="32"/>
  <c r="E69" i="32"/>
  <c r="E75" i="32"/>
  <c r="U48" i="32"/>
  <c r="E42" i="32"/>
  <c r="T25" i="32"/>
  <c r="P55" i="32"/>
  <c r="R55" i="32"/>
  <c r="Q55" i="32"/>
  <c r="S55" i="32"/>
  <c r="E55" i="32"/>
  <c r="P69" i="32"/>
  <c r="R69" i="32"/>
  <c r="M114" i="32"/>
  <c r="S114" i="32" s="1"/>
  <c r="U102" i="32"/>
  <c r="U100" i="32"/>
  <c r="T110" i="32"/>
  <c r="T108" i="32"/>
  <c r="U64" i="31"/>
  <c r="T65" i="31"/>
  <c r="T51" i="31"/>
  <c r="E42" i="31"/>
  <c r="E32" i="31"/>
  <c r="E26" i="31"/>
  <c r="Q26" i="31"/>
  <c r="Q55" i="31"/>
  <c r="Q69" i="31"/>
  <c r="U99" i="31"/>
  <c r="L114" i="31"/>
  <c r="R114" i="31" s="1"/>
  <c r="T64" i="30"/>
  <c r="T63" i="30"/>
  <c r="T57" i="30"/>
  <c r="E61" i="30"/>
  <c r="T48" i="30"/>
  <c r="P55" i="30"/>
  <c r="U39" i="30"/>
  <c r="P42" i="30"/>
  <c r="T42" i="30" s="1"/>
  <c r="R42" i="30"/>
  <c r="E69" i="30"/>
  <c r="Q75" i="30"/>
  <c r="E26" i="30"/>
  <c r="T24" i="30"/>
  <c r="R55" i="30"/>
  <c r="E75" i="30"/>
  <c r="T60" i="30"/>
  <c r="Q69" i="30"/>
  <c r="U99" i="30"/>
  <c r="T112" i="30"/>
  <c r="T110" i="30"/>
  <c r="U58" i="29"/>
  <c r="E69" i="29"/>
  <c r="T57" i="29"/>
  <c r="T50" i="29"/>
  <c r="E75" i="29"/>
  <c r="Q42" i="29"/>
  <c r="P32" i="29"/>
  <c r="R32" i="29"/>
  <c r="Q32" i="29"/>
  <c r="S32" i="29"/>
  <c r="U28" i="29"/>
  <c r="T24" i="29"/>
  <c r="P26" i="29"/>
  <c r="R26" i="29"/>
  <c r="E55" i="29"/>
  <c r="T59" i="29"/>
  <c r="Q69" i="29"/>
  <c r="U102" i="29"/>
  <c r="U107" i="29"/>
  <c r="T99" i="29"/>
  <c r="T101" i="29"/>
  <c r="U57" i="28"/>
  <c r="E61" i="28"/>
  <c r="T52" i="28"/>
  <c r="E69" i="28"/>
  <c r="E75" i="28"/>
  <c r="E26" i="28"/>
  <c r="P69" i="28"/>
  <c r="T69" i="28" s="1"/>
  <c r="Q69" i="28"/>
  <c r="P55" i="28"/>
  <c r="R55" i="28"/>
  <c r="R69" i="28"/>
  <c r="S69" i="28"/>
  <c r="Q75" i="28"/>
  <c r="T60" i="28"/>
  <c r="T98" i="28"/>
  <c r="U64" i="27"/>
  <c r="Q68" i="27"/>
  <c r="E61" i="27"/>
  <c r="U57" i="27"/>
  <c r="P55" i="27"/>
  <c r="E55" i="27"/>
  <c r="P69" i="27"/>
  <c r="E42" i="27"/>
  <c r="P42" i="27"/>
  <c r="R42" i="27"/>
  <c r="U29" i="27"/>
  <c r="E26" i="27"/>
  <c r="U26" i="27" s="1"/>
  <c r="U49" i="27"/>
  <c r="R55" i="27"/>
  <c r="E69" i="27"/>
  <c r="P61" i="27"/>
  <c r="R61" i="27"/>
  <c r="E75" i="27"/>
  <c r="R69" i="27"/>
  <c r="Q61" i="27"/>
  <c r="T101" i="27"/>
  <c r="T103" i="27"/>
  <c r="P68" i="26"/>
  <c r="R68" i="26"/>
  <c r="Q68" i="26"/>
  <c r="S68" i="26"/>
  <c r="T58" i="26"/>
  <c r="T44" i="26"/>
  <c r="E75" i="26"/>
  <c r="E55" i="26"/>
  <c r="E69" i="26"/>
  <c r="R42" i="26"/>
  <c r="U28" i="26"/>
  <c r="Q69" i="26"/>
  <c r="T24" i="26"/>
  <c r="Q26" i="26"/>
  <c r="U26" i="26" s="1"/>
  <c r="S26" i="26"/>
  <c r="S69" i="26"/>
  <c r="P75" i="26"/>
  <c r="R75" i="26"/>
  <c r="Q75" i="26"/>
  <c r="S75" i="26"/>
  <c r="U108" i="26"/>
  <c r="T111" i="26"/>
  <c r="Q68" i="25"/>
  <c r="T50" i="25"/>
  <c r="E55" i="25"/>
  <c r="E69" i="25"/>
  <c r="E42" i="25"/>
  <c r="E75" i="25"/>
  <c r="P26" i="25"/>
  <c r="R26" i="25"/>
  <c r="P75" i="25"/>
  <c r="R75" i="25"/>
  <c r="T111" i="25"/>
  <c r="U109" i="25"/>
  <c r="E61" i="24"/>
  <c r="T58" i="24"/>
  <c r="U52" i="24"/>
  <c r="U47" i="24"/>
  <c r="U44" i="24"/>
  <c r="R42" i="24"/>
  <c r="S42" i="24"/>
  <c r="U24" i="24"/>
  <c r="E26" i="24"/>
  <c r="T26" i="24" s="1"/>
  <c r="E55" i="24"/>
  <c r="E69" i="24"/>
  <c r="U49" i="24"/>
  <c r="E75" i="24"/>
  <c r="P61" i="24"/>
  <c r="R61" i="24"/>
  <c r="E82" i="24"/>
  <c r="E68" i="23"/>
  <c r="P68" i="23"/>
  <c r="R68" i="23"/>
  <c r="Q68" i="23"/>
  <c r="S68" i="23"/>
  <c r="U58" i="23"/>
  <c r="U50" i="23"/>
  <c r="U47" i="23"/>
  <c r="Q55" i="23"/>
  <c r="E75" i="23"/>
  <c r="S32" i="23"/>
  <c r="T25" i="23"/>
  <c r="P69" i="23"/>
  <c r="Q69" i="23"/>
  <c r="E55" i="23"/>
  <c r="E69" i="23"/>
  <c r="S61" i="23"/>
  <c r="R69" i="23"/>
  <c r="E61" i="23"/>
  <c r="U111" i="23"/>
  <c r="U102" i="23"/>
  <c r="T63" i="22"/>
  <c r="E68" i="22"/>
  <c r="Q68" i="22"/>
  <c r="E61" i="22"/>
  <c r="Q42" i="22"/>
  <c r="U42" i="22" s="1"/>
  <c r="E42" i="22"/>
  <c r="P32" i="22"/>
  <c r="R32" i="22"/>
  <c r="E26" i="22"/>
  <c r="U25" i="22"/>
  <c r="E55" i="22"/>
  <c r="E75" i="22"/>
  <c r="U59" i="22"/>
  <c r="Q69" i="22"/>
  <c r="U69" i="22" s="1"/>
  <c r="P75" i="22"/>
  <c r="T75" i="22" s="1"/>
  <c r="R75" i="22"/>
  <c r="Q75" i="22"/>
  <c r="U75" i="22" s="1"/>
  <c r="S75" i="22"/>
  <c r="U102" i="22"/>
  <c r="L114" i="22"/>
  <c r="R114" i="22" s="1"/>
  <c r="U100" i="22"/>
  <c r="T65" i="21"/>
  <c r="U57" i="21"/>
  <c r="T48" i="21"/>
  <c r="E69" i="21"/>
  <c r="T39" i="21"/>
  <c r="E42" i="21"/>
  <c r="E75" i="21"/>
  <c r="T28" i="21"/>
  <c r="E26" i="21"/>
  <c r="T26" i="21" s="1"/>
  <c r="Q26" i="21"/>
  <c r="P26" i="21"/>
  <c r="R26" i="21"/>
  <c r="E55" i="21"/>
  <c r="T60" i="21"/>
  <c r="M114" i="21"/>
  <c r="S114" i="21" s="1"/>
  <c r="U105" i="21"/>
  <c r="T110" i="21"/>
  <c r="T112" i="21"/>
  <c r="T65" i="20"/>
  <c r="R68" i="20"/>
  <c r="T57" i="20"/>
  <c r="E55" i="20"/>
  <c r="T47" i="20"/>
  <c r="P42" i="20"/>
  <c r="R42" i="20"/>
  <c r="E32" i="20"/>
  <c r="T25" i="20"/>
  <c r="U24" i="20"/>
  <c r="E26" i="20"/>
  <c r="Q26" i="20"/>
  <c r="T49" i="20"/>
  <c r="E69" i="20"/>
  <c r="Q61" i="20"/>
  <c r="S61" i="20"/>
  <c r="E75" i="20"/>
  <c r="T60" i="20"/>
  <c r="E61" i="20"/>
  <c r="U61" i="20" s="1"/>
  <c r="U109" i="20"/>
  <c r="U102" i="20"/>
  <c r="U107" i="20"/>
  <c r="T47" i="19"/>
  <c r="P55" i="19"/>
  <c r="P32" i="19"/>
  <c r="R32" i="19"/>
  <c r="U25" i="19"/>
  <c r="P26" i="19"/>
  <c r="R26" i="19"/>
  <c r="E75" i="19"/>
  <c r="Q26" i="19"/>
  <c r="S26" i="19"/>
  <c r="R55" i="19"/>
  <c r="Q55" i="19"/>
  <c r="U55" i="19" s="1"/>
  <c r="S55" i="19"/>
  <c r="U49" i="19"/>
  <c r="T98" i="19"/>
  <c r="T112" i="19"/>
  <c r="Q68" i="18"/>
  <c r="P68" i="18"/>
  <c r="R68" i="18"/>
  <c r="E61" i="18"/>
  <c r="U61" i="18" s="1"/>
  <c r="T57" i="18"/>
  <c r="E55" i="18"/>
  <c r="E69" i="18"/>
  <c r="E75" i="18"/>
  <c r="E42" i="18"/>
  <c r="S42" i="18"/>
  <c r="T28" i="18"/>
  <c r="P55" i="18"/>
  <c r="R55" i="18"/>
  <c r="T60" i="18"/>
  <c r="Q69" i="18"/>
  <c r="P61" i="18"/>
  <c r="R61" i="18"/>
  <c r="T103" i="18"/>
  <c r="T101" i="18"/>
  <c r="T111" i="18"/>
  <c r="Q68" i="17"/>
  <c r="T57" i="17"/>
  <c r="T52" i="17"/>
  <c r="T51" i="17"/>
  <c r="U48" i="17"/>
  <c r="T47" i="17"/>
  <c r="T28" i="17"/>
  <c r="P26" i="17"/>
  <c r="R26" i="17"/>
  <c r="Q69" i="17"/>
  <c r="E75" i="17"/>
  <c r="U59" i="17"/>
  <c r="S69" i="17"/>
  <c r="U101" i="17"/>
  <c r="T108" i="17"/>
  <c r="R97" i="17"/>
  <c r="T64" i="16"/>
  <c r="E61" i="16"/>
  <c r="E75" i="16"/>
  <c r="Q32" i="16"/>
  <c r="U24" i="16"/>
  <c r="E69" i="16"/>
  <c r="P75" i="16"/>
  <c r="T75" i="16" s="1"/>
  <c r="Q75" i="16"/>
  <c r="U75" i="16" s="1"/>
  <c r="P69" i="16"/>
  <c r="T69" i="16" s="1"/>
  <c r="R69" i="16"/>
  <c r="R75" i="16"/>
  <c r="U98" i="16"/>
  <c r="T108" i="16"/>
  <c r="U106" i="16"/>
  <c r="U65" i="15"/>
  <c r="E68" i="15"/>
  <c r="E61" i="15"/>
  <c r="U51" i="15"/>
  <c r="T50" i="15"/>
  <c r="T47" i="15"/>
  <c r="Q42" i="15"/>
  <c r="E75" i="15"/>
  <c r="P26" i="15"/>
  <c r="R26" i="15"/>
  <c r="T24" i="15"/>
  <c r="E55" i="15"/>
  <c r="Q55" i="15"/>
  <c r="E69" i="15"/>
  <c r="T100" i="15"/>
  <c r="T102" i="15"/>
  <c r="T104" i="15"/>
  <c r="T65" i="14"/>
  <c r="E61" i="14"/>
  <c r="U61" i="14" s="1"/>
  <c r="T50" i="14"/>
  <c r="U51" i="14"/>
  <c r="T47" i="14"/>
  <c r="E55" i="14"/>
  <c r="E75" i="14"/>
  <c r="T39" i="14"/>
  <c r="U29" i="14"/>
  <c r="U28" i="14"/>
  <c r="S32" i="14"/>
  <c r="P26" i="14"/>
  <c r="Q26" i="14"/>
  <c r="T24" i="14"/>
  <c r="E69" i="14"/>
  <c r="T99" i="14"/>
  <c r="T101" i="14"/>
  <c r="T63" i="13"/>
  <c r="E61" i="13"/>
  <c r="T39" i="13"/>
  <c r="U24" i="13"/>
  <c r="Q26" i="13"/>
  <c r="E55" i="13"/>
  <c r="U60" i="13"/>
  <c r="E69" i="13"/>
  <c r="Q75" i="13"/>
  <c r="U75" i="13" s="1"/>
  <c r="P61" i="13"/>
  <c r="Q61" i="13"/>
  <c r="T99" i="13"/>
  <c r="T101" i="13"/>
  <c r="T65" i="12"/>
  <c r="T58" i="12"/>
  <c r="E75" i="12"/>
  <c r="U39" i="12"/>
  <c r="Q26" i="12"/>
  <c r="U26" i="12" s="1"/>
  <c r="E55" i="12"/>
  <c r="T59" i="12"/>
  <c r="Q61" i="12"/>
  <c r="E69" i="12"/>
  <c r="L114" i="12"/>
  <c r="R114" i="12" s="1"/>
  <c r="U108" i="12"/>
  <c r="T63" i="11"/>
  <c r="P68" i="11"/>
  <c r="R68" i="11"/>
  <c r="T57" i="11"/>
  <c r="E61" i="11"/>
  <c r="U61" i="11" s="1"/>
  <c r="U52" i="11"/>
  <c r="U48" i="11"/>
  <c r="U44" i="11"/>
  <c r="R32" i="11"/>
  <c r="Q32" i="11"/>
  <c r="S32" i="11"/>
  <c r="T29" i="11"/>
  <c r="P26" i="11"/>
  <c r="Q26" i="11"/>
  <c r="S26" i="11"/>
  <c r="E55" i="11"/>
  <c r="E75" i="11"/>
  <c r="U59" i="11"/>
  <c r="E69" i="11"/>
  <c r="U98" i="11"/>
  <c r="U106" i="11"/>
  <c r="T65" i="10"/>
  <c r="T64" i="10"/>
  <c r="Q68" i="10"/>
  <c r="E61" i="10"/>
  <c r="U61" i="10" s="1"/>
  <c r="E42" i="10"/>
  <c r="T24" i="10"/>
  <c r="E69" i="10"/>
  <c r="E55" i="10"/>
  <c r="Q75" i="10"/>
  <c r="T60" i="10"/>
  <c r="P75" i="10"/>
  <c r="R75" i="10"/>
  <c r="P69" i="10"/>
  <c r="R69" i="10"/>
  <c r="Q69" i="10"/>
  <c r="S69" i="10"/>
  <c r="U104" i="10"/>
  <c r="T109" i="10"/>
  <c r="U112" i="10"/>
  <c r="T58" i="9"/>
  <c r="T51" i="9"/>
  <c r="T50" i="9"/>
  <c r="T47" i="9"/>
  <c r="U44" i="9"/>
  <c r="T39" i="9"/>
  <c r="P42" i="9"/>
  <c r="R42" i="9"/>
  <c r="Q26" i="9"/>
  <c r="U49" i="9"/>
  <c r="E55" i="9"/>
  <c r="P61" i="9"/>
  <c r="Q61" i="9"/>
  <c r="Q75" i="9"/>
  <c r="T60" i="9"/>
  <c r="U59" i="9"/>
  <c r="E61" i="9"/>
  <c r="U61" i="9" s="1"/>
  <c r="E69" i="9"/>
  <c r="E75" i="9"/>
  <c r="U107" i="9"/>
  <c r="E68" i="8"/>
  <c r="E61" i="8"/>
  <c r="U61" i="8" s="1"/>
  <c r="E55" i="8"/>
  <c r="T48" i="8"/>
  <c r="E42" i="8"/>
  <c r="E32" i="8"/>
  <c r="T32" i="8" s="1"/>
  <c r="E75" i="8"/>
  <c r="T28" i="8"/>
  <c r="T49" i="8"/>
  <c r="E69" i="8"/>
  <c r="T59" i="8"/>
  <c r="M114" i="8"/>
  <c r="S114" i="8" s="1"/>
  <c r="U98" i="8"/>
  <c r="U112" i="8"/>
  <c r="T110" i="8"/>
  <c r="Q68" i="7"/>
  <c r="T51" i="7"/>
  <c r="U48" i="7"/>
  <c r="T47" i="7"/>
  <c r="E32" i="7"/>
  <c r="T28" i="7"/>
  <c r="P32" i="7"/>
  <c r="T32" i="7" s="1"/>
  <c r="R32" i="7"/>
  <c r="Q32" i="7"/>
  <c r="U32" i="7" s="1"/>
  <c r="S32" i="7"/>
  <c r="S26" i="7"/>
  <c r="E75" i="7"/>
  <c r="U59" i="7"/>
  <c r="E69" i="7"/>
  <c r="T99" i="7"/>
  <c r="U111" i="7"/>
  <c r="U102" i="7"/>
  <c r="T63" i="6"/>
  <c r="U52" i="6"/>
  <c r="R42" i="6"/>
  <c r="E42" i="6"/>
  <c r="U39" i="6"/>
  <c r="U29" i="6"/>
  <c r="P26" i="6"/>
  <c r="R26" i="6"/>
  <c r="U24" i="6"/>
  <c r="E55" i="6"/>
  <c r="E75" i="6"/>
  <c r="E69" i="6"/>
  <c r="Q61" i="6"/>
  <c r="U108" i="6"/>
  <c r="U99" i="6"/>
  <c r="U106" i="6"/>
  <c r="R97" i="6"/>
  <c r="E82" i="6"/>
  <c r="Q68" i="5"/>
  <c r="T58" i="5"/>
  <c r="E61" i="5"/>
  <c r="U61" i="5" s="1"/>
  <c r="E42" i="5"/>
  <c r="U24" i="5"/>
  <c r="E55" i="5"/>
  <c r="T49" i="5"/>
  <c r="U59" i="5"/>
  <c r="E69" i="5"/>
  <c r="P61" i="5"/>
  <c r="Q61" i="5"/>
  <c r="S97" i="5"/>
  <c r="U105" i="5"/>
  <c r="U110" i="5"/>
  <c r="U103" i="5"/>
  <c r="T65" i="4"/>
  <c r="U64" i="4"/>
  <c r="T58" i="4"/>
  <c r="U50" i="4"/>
  <c r="T47" i="4"/>
  <c r="T44" i="4"/>
  <c r="E42" i="4"/>
  <c r="P42" i="4"/>
  <c r="P32" i="4"/>
  <c r="E32" i="4"/>
  <c r="U32" i="4" s="1"/>
  <c r="P55" i="4"/>
  <c r="R55" i="4"/>
  <c r="Q55" i="4"/>
  <c r="S55" i="4"/>
  <c r="Q69" i="4"/>
  <c r="U69" i="4" s="1"/>
  <c r="T49" i="4"/>
  <c r="U60" i="4"/>
  <c r="E75" i="4"/>
  <c r="E61" i="4"/>
  <c r="S69" i="4"/>
  <c r="Q61" i="4"/>
  <c r="E69" i="4"/>
  <c r="Q75" i="4"/>
  <c r="U75" i="4" s="1"/>
  <c r="U100" i="4"/>
  <c r="U102" i="4"/>
  <c r="U109" i="4"/>
  <c r="T98" i="4"/>
  <c r="Q68" i="3"/>
  <c r="P68" i="3"/>
  <c r="T63" i="3"/>
  <c r="E75" i="3"/>
  <c r="T50" i="3"/>
  <c r="Q42" i="3"/>
  <c r="U42" i="3" s="1"/>
  <c r="E42" i="3"/>
  <c r="E32" i="3"/>
  <c r="U32" i="3" s="1"/>
  <c r="Q26" i="3"/>
  <c r="T24" i="3"/>
  <c r="P26" i="3"/>
  <c r="R26" i="3"/>
  <c r="E55" i="3"/>
  <c r="P75" i="3"/>
  <c r="T75" i="3" s="1"/>
  <c r="E69" i="3"/>
  <c r="Q69" i="3"/>
  <c r="U69" i="3" s="1"/>
  <c r="Q61" i="3"/>
  <c r="S69" i="3"/>
  <c r="T102" i="3"/>
  <c r="T98" i="3"/>
  <c r="E69" i="2"/>
  <c r="T50" i="2"/>
  <c r="T52" i="2"/>
  <c r="T47" i="2"/>
  <c r="T44" i="2"/>
  <c r="R42" i="2"/>
  <c r="U28" i="2"/>
  <c r="Q26" i="2"/>
  <c r="T49" i="2"/>
  <c r="E55" i="2"/>
  <c r="E75" i="2"/>
  <c r="Q75" i="2"/>
  <c r="U75" i="2" s="1"/>
  <c r="P69" i="2"/>
  <c r="P61" i="2"/>
  <c r="Q69" i="2"/>
  <c r="U69" i="2" s="1"/>
  <c r="R61" i="2"/>
  <c r="Q61" i="2"/>
  <c r="S61" i="2"/>
  <c r="T108" i="2"/>
  <c r="Q68" i="1"/>
  <c r="U68" i="1" s="1"/>
  <c r="T63" i="1"/>
  <c r="E55" i="1"/>
  <c r="U48" i="1"/>
  <c r="T39" i="1"/>
  <c r="P42" i="1"/>
  <c r="T42" i="1" s="1"/>
  <c r="T29" i="1"/>
  <c r="S32" i="1"/>
  <c r="P26" i="1"/>
  <c r="T25" i="1"/>
  <c r="T24" i="1"/>
  <c r="E26" i="1"/>
  <c r="U26" i="1" s="1"/>
  <c r="T49" i="1"/>
  <c r="P55" i="1"/>
  <c r="T55" i="1" s="1"/>
  <c r="E69" i="1"/>
  <c r="U60" i="1"/>
  <c r="E61" i="1"/>
  <c r="U61" i="1" s="1"/>
  <c r="E75" i="1"/>
  <c r="Q61" i="1"/>
  <c r="P69" i="1"/>
  <c r="T69" i="1" s="1"/>
  <c r="R69" i="1"/>
  <c r="S97" i="1"/>
  <c r="T108" i="1"/>
  <c r="T106" i="1"/>
  <c r="T104" i="1"/>
  <c r="E82" i="1"/>
  <c r="U26" i="3"/>
  <c r="T26" i="3"/>
  <c r="U35" i="1"/>
  <c r="U26" i="4"/>
  <c r="T26" i="4"/>
  <c r="U32" i="2"/>
  <c r="T32" i="2"/>
  <c r="U61" i="4"/>
  <c r="T61" i="4"/>
  <c r="U35" i="3"/>
  <c r="T26" i="5"/>
  <c r="U26" i="5"/>
  <c r="U32" i="6"/>
  <c r="T32" i="6"/>
  <c r="U26" i="6"/>
  <c r="T26" i="6"/>
  <c r="T61" i="14"/>
  <c r="U87" i="1"/>
  <c r="E87" i="1"/>
  <c r="E115" i="1" s="1"/>
  <c r="U115" i="1" s="1"/>
  <c r="T87" i="1"/>
  <c r="U88" i="1"/>
  <c r="Q17" i="2"/>
  <c r="P74" i="3"/>
  <c r="U65" i="5"/>
  <c r="T65" i="5"/>
  <c r="T35" i="7"/>
  <c r="U35" i="7"/>
  <c r="P69" i="7"/>
  <c r="T69" i="7" s="1"/>
  <c r="U66" i="9"/>
  <c r="T66" i="9"/>
  <c r="U35" i="11"/>
  <c r="U49" i="11"/>
  <c r="T49" i="11"/>
  <c r="P55" i="11"/>
  <c r="T51" i="43"/>
  <c r="U51" i="43"/>
  <c r="R69" i="2"/>
  <c r="S17" i="3"/>
  <c r="P69" i="3"/>
  <c r="T69" i="3" s="1"/>
  <c r="U68" i="4"/>
  <c r="T68" i="4"/>
  <c r="U63" i="4"/>
  <c r="U30" i="6"/>
  <c r="T30" i="6"/>
  <c r="Q55" i="7"/>
  <c r="U55" i="7" s="1"/>
  <c r="Q69" i="7"/>
  <c r="U69" i="7" s="1"/>
  <c r="U13" i="8"/>
  <c r="T13" i="8"/>
  <c r="P73" i="8"/>
  <c r="U32" i="9"/>
  <c r="T32" i="9"/>
  <c r="T55" i="9"/>
  <c r="U55" i="9"/>
  <c r="U45" i="9"/>
  <c r="T45" i="9"/>
  <c r="U57" i="9"/>
  <c r="T57" i="9"/>
  <c r="U87" i="9"/>
  <c r="E87" i="9"/>
  <c r="E115" i="9" s="1"/>
  <c r="U115" i="9" s="1"/>
  <c r="T87" i="9"/>
  <c r="U88" i="9"/>
  <c r="T88" i="9"/>
  <c r="U16" i="10"/>
  <c r="T16" i="10"/>
  <c r="U34" i="10"/>
  <c r="T34" i="10"/>
  <c r="U47" i="10"/>
  <c r="T47" i="10"/>
  <c r="U10" i="11"/>
  <c r="T10" i="11"/>
  <c r="U39" i="11"/>
  <c r="T39" i="11"/>
  <c r="Q55" i="11"/>
  <c r="Q69" i="11"/>
  <c r="U69" i="11" s="1"/>
  <c r="P75" i="11"/>
  <c r="T75" i="11" s="1"/>
  <c r="U52" i="12"/>
  <c r="T52" i="12"/>
  <c r="U68" i="12"/>
  <c r="T68" i="12"/>
  <c r="U63" i="12"/>
  <c r="T63" i="12"/>
  <c r="P73" i="12"/>
  <c r="U14" i="13"/>
  <c r="T14" i="13"/>
  <c r="U64" i="15"/>
  <c r="T64" i="15"/>
  <c r="T17" i="16"/>
  <c r="U9" i="16"/>
  <c r="T9" i="16"/>
  <c r="U13" i="16"/>
  <c r="T13" i="16"/>
  <c r="U29" i="16"/>
  <c r="T29" i="16"/>
  <c r="U67" i="16"/>
  <c r="T67" i="16"/>
  <c r="U72" i="16"/>
  <c r="T72" i="16"/>
  <c r="U21" i="17"/>
  <c r="T21" i="17"/>
  <c r="U13" i="18"/>
  <c r="T13" i="18"/>
  <c r="U28" i="25"/>
  <c r="T28" i="25"/>
  <c r="P42" i="3"/>
  <c r="T42" i="3" s="1"/>
  <c r="U15" i="9"/>
  <c r="T15" i="9"/>
  <c r="U16" i="14"/>
  <c r="T16" i="14"/>
  <c r="U30" i="14"/>
  <c r="T30" i="14"/>
  <c r="U39" i="15"/>
  <c r="T39" i="15"/>
  <c r="U49" i="41"/>
  <c r="T49" i="41"/>
  <c r="Q32" i="4"/>
  <c r="P32" i="5"/>
  <c r="Q32" i="2"/>
  <c r="S68" i="2"/>
  <c r="U10" i="3"/>
  <c r="P32" i="3"/>
  <c r="Q75" i="3"/>
  <c r="U75" i="3" s="1"/>
  <c r="U17" i="4"/>
  <c r="R32" i="4"/>
  <c r="T42" i="4"/>
  <c r="R42" i="4"/>
  <c r="S73" i="4"/>
  <c r="P17" i="5"/>
  <c r="T17" i="5" s="1"/>
  <c r="Q32" i="5"/>
  <c r="U35" i="5"/>
  <c r="U46" i="5"/>
  <c r="T46" i="5"/>
  <c r="U89" i="5"/>
  <c r="T89" i="5"/>
  <c r="U48" i="6"/>
  <c r="T48" i="6"/>
  <c r="P55" i="6"/>
  <c r="U58" i="6"/>
  <c r="T58" i="6"/>
  <c r="P69" i="6"/>
  <c r="T69" i="6" s="1"/>
  <c r="U72" i="6"/>
  <c r="T72" i="6"/>
  <c r="Q74" i="6"/>
  <c r="U61" i="7"/>
  <c r="T61" i="7"/>
  <c r="P68" i="7"/>
  <c r="P74" i="7"/>
  <c r="U23" i="8"/>
  <c r="T23" i="8"/>
  <c r="P35" i="8"/>
  <c r="T35" i="8" s="1"/>
  <c r="U51" i="8"/>
  <c r="T51" i="8"/>
  <c r="Q61" i="8"/>
  <c r="U68" i="8"/>
  <c r="T68" i="8"/>
  <c r="U63" i="8"/>
  <c r="T63" i="8"/>
  <c r="U94" i="8"/>
  <c r="T94" i="8"/>
  <c r="U28" i="9"/>
  <c r="T28" i="9"/>
  <c r="Q42" i="9"/>
  <c r="U53" i="9"/>
  <c r="T53" i="9"/>
  <c r="T61" i="9"/>
  <c r="U96" i="9"/>
  <c r="T96" i="9"/>
  <c r="U30" i="10"/>
  <c r="T30" i="10"/>
  <c r="P61" i="10"/>
  <c r="P74" i="11"/>
  <c r="U93" i="11"/>
  <c r="T93" i="11"/>
  <c r="U23" i="12"/>
  <c r="T23" i="12"/>
  <c r="P35" i="12"/>
  <c r="U94" i="12"/>
  <c r="T94" i="12"/>
  <c r="U87" i="13"/>
  <c r="E87" i="13"/>
  <c r="E115" i="13" s="1"/>
  <c r="U115" i="13" s="1"/>
  <c r="T87" i="13"/>
  <c r="U88" i="13"/>
  <c r="T88" i="13"/>
  <c r="U96" i="13"/>
  <c r="T96" i="13"/>
  <c r="U19" i="14"/>
  <c r="T19" i="14"/>
  <c r="U60" i="14"/>
  <c r="T60" i="14"/>
  <c r="U22" i="15"/>
  <c r="T22" i="15"/>
  <c r="P32" i="15"/>
  <c r="U25" i="16"/>
  <c r="T25" i="16"/>
  <c r="U35" i="17"/>
  <c r="P32" i="23"/>
  <c r="U22" i="24"/>
  <c r="T22" i="24"/>
  <c r="U94" i="24"/>
  <c r="T94" i="24"/>
  <c r="U24" i="25"/>
  <c r="T24" i="25"/>
  <c r="P35" i="2"/>
  <c r="T35" i="2" s="1"/>
  <c r="P35" i="3"/>
  <c r="T35" i="3" s="1"/>
  <c r="P73" i="4"/>
  <c r="U93" i="7"/>
  <c r="T93" i="7"/>
  <c r="U21" i="11"/>
  <c r="T21" i="11"/>
  <c r="U44" i="12"/>
  <c r="T44" i="12"/>
  <c r="Q74" i="3"/>
  <c r="S75" i="4"/>
  <c r="U34" i="6"/>
  <c r="T34" i="6"/>
  <c r="R26" i="1"/>
  <c r="Q42" i="1"/>
  <c r="U42" i="1" s="1"/>
  <c r="U45" i="1"/>
  <c r="Q87" i="1"/>
  <c r="U68" i="2"/>
  <c r="R87" i="2"/>
  <c r="S42" i="1"/>
  <c r="Q55" i="1"/>
  <c r="U55" i="1" s="1"/>
  <c r="U64" i="1"/>
  <c r="R87" i="1"/>
  <c r="T96" i="1"/>
  <c r="U15" i="2"/>
  <c r="R32" i="2"/>
  <c r="T42" i="2"/>
  <c r="U73" i="2"/>
  <c r="T73" i="2"/>
  <c r="T74" i="2"/>
  <c r="U74" i="2"/>
  <c r="T71" i="2"/>
  <c r="U89" i="2"/>
  <c r="Q32" i="3"/>
  <c r="T37" i="3"/>
  <c r="S42" i="3"/>
  <c r="U55" i="3"/>
  <c r="T55" i="3"/>
  <c r="T49" i="3"/>
  <c r="U59" i="3"/>
  <c r="R75" i="3"/>
  <c r="T12" i="4"/>
  <c r="U22" i="4"/>
  <c r="T30" i="4"/>
  <c r="T40" i="4"/>
  <c r="E55" i="4"/>
  <c r="E74" i="4"/>
  <c r="P87" i="4"/>
  <c r="U13" i="5"/>
  <c r="U25" i="5"/>
  <c r="T25" i="5"/>
  <c r="U29" i="5"/>
  <c r="T29" i="5"/>
  <c r="U54" i="5"/>
  <c r="T54" i="5"/>
  <c r="U17" i="6"/>
  <c r="U9" i="6"/>
  <c r="T9" i="6"/>
  <c r="P35" i="6"/>
  <c r="T35" i="6" s="1"/>
  <c r="Q55" i="6"/>
  <c r="U67" i="6"/>
  <c r="T67" i="6"/>
  <c r="Q69" i="6"/>
  <c r="U69" i="6" s="1"/>
  <c r="U91" i="6"/>
  <c r="T91" i="6"/>
  <c r="U22" i="7"/>
  <c r="T22" i="7"/>
  <c r="Q74" i="7"/>
  <c r="U92" i="7"/>
  <c r="T92" i="7"/>
  <c r="Q35" i="8"/>
  <c r="U35" i="8" s="1"/>
  <c r="U14" i="9"/>
  <c r="T14" i="9"/>
  <c r="U65" i="9"/>
  <c r="T65" i="9"/>
  <c r="Q17" i="10"/>
  <c r="U19" i="10"/>
  <c r="T19" i="10"/>
  <c r="P26" i="10"/>
  <c r="Q26" i="10"/>
  <c r="U37" i="10"/>
  <c r="T37" i="10"/>
  <c r="U59" i="10"/>
  <c r="T59" i="10"/>
  <c r="Q61" i="10"/>
  <c r="E68" i="10"/>
  <c r="Q74" i="10"/>
  <c r="Q74" i="11"/>
  <c r="U13" i="12"/>
  <c r="T13" i="12"/>
  <c r="Q35" i="12"/>
  <c r="P68" i="12"/>
  <c r="E26" i="13"/>
  <c r="U37" i="13"/>
  <c r="U46" i="13"/>
  <c r="T46" i="13"/>
  <c r="U54" i="13"/>
  <c r="T54" i="13"/>
  <c r="Q73" i="14"/>
  <c r="T94" i="14"/>
  <c r="U94" i="14"/>
  <c r="Q32" i="15"/>
  <c r="U52" i="15"/>
  <c r="T52" i="15"/>
  <c r="P42" i="16"/>
  <c r="U49" i="17"/>
  <c r="T49" i="17"/>
  <c r="P55" i="17"/>
  <c r="E69" i="17"/>
  <c r="U93" i="17"/>
  <c r="T93" i="17"/>
  <c r="U34" i="18"/>
  <c r="T34" i="18"/>
  <c r="P69" i="20"/>
  <c r="T69" i="20" s="1"/>
  <c r="S75" i="20"/>
  <c r="Q75" i="20"/>
  <c r="U75" i="20" s="1"/>
  <c r="U96" i="20"/>
  <c r="T96" i="20"/>
  <c r="U19" i="22"/>
  <c r="T19" i="22"/>
  <c r="T53" i="15"/>
  <c r="U53" i="15"/>
  <c r="T49" i="42"/>
  <c r="U49" i="42"/>
  <c r="U103" i="50"/>
  <c r="T103" i="50"/>
  <c r="S87" i="3"/>
  <c r="U19" i="6"/>
  <c r="T19" i="6"/>
  <c r="S87" i="1"/>
  <c r="T69" i="2"/>
  <c r="U17" i="2"/>
  <c r="T17" i="2"/>
  <c r="U26" i="2"/>
  <c r="T26" i="2"/>
  <c r="Q42" i="2"/>
  <c r="U42" i="2" s="1"/>
  <c r="P73" i="2"/>
  <c r="P74" i="2"/>
  <c r="P75" i="2"/>
  <c r="T75" i="2" s="1"/>
  <c r="U17" i="3"/>
  <c r="T9" i="3"/>
  <c r="P55" i="3"/>
  <c r="U61" i="3"/>
  <c r="T61" i="3"/>
  <c r="T35" i="4"/>
  <c r="P69" i="4"/>
  <c r="T69" i="4" s="1"/>
  <c r="Q87" i="4"/>
  <c r="U17" i="5"/>
  <c r="T9" i="5"/>
  <c r="U14" i="5"/>
  <c r="T14" i="5"/>
  <c r="T42" i="6"/>
  <c r="U37" i="6"/>
  <c r="T37" i="6"/>
  <c r="U74" i="6"/>
  <c r="T74" i="6"/>
  <c r="U73" i="6"/>
  <c r="T73" i="6"/>
  <c r="T71" i="6"/>
  <c r="U11" i="7"/>
  <c r="T11" i="7"/>
  <c r="U26" i="7"/>
  <c r="T26" i="7"/>
  <c r="U38" i="7"/>
  <c r="T38" i="7"/>
  <c r="U12" i="8"/>
  <c r="T12" i="8"/>
  <c r="U41" i="8"/>
  <c r="T41" i="8"/>
  <c r="P68" i="8"/>
  <c r="P87" i="8"/>
  <c r="P42" i="10"/>
  <c r="T42" i="10" s="1"/>
  <c r="U72" i="10"/>
  <c r="T72" i="10"/>
  <c r="U26" i="11"/>
  <c r="T26" i="11"/>
  <c r="U32" i="11"/>
  <c r="T32" i="11"/>
  <c r="U38" i="11"/>
  <c r="T38" i="11"/>
  <c r="U51" i="12"/>
  <c r="T51" i="12"/>
  <c r="Q75" i="12"/>
  <c r="U75" i="12" s="1"/>
  <c r="P69" i="13"/>
  <c r="P74" i="13"/>
  <c r="U41" i="14"/>
  <c r="T41" i="14"/>
  <c r="U16" i="15"/>
  <c r="T16" i="15"/>
  <c r="Q61" i="15"/>
  <c r="U68" i="15"/>
  <c r="T68" i="15"/>
  <c r="U63" i="15"/>
  <c r="T63" i="15"/>
  <c r="U20" i="16"/>
  <c r="T20" i="16"/>
  <c r="Q26" i="16"/>
  <c r="U28" i="16"/>
  <c r="T28" i="16"/>
  <c r="Q42" i="16"/>
  <c r="U53" i="16"/>
  <c r="T53" i="16"/>
  <c r="U69" i="18"/>
  <c r="U9" i="18"/>
  <c r="T9" i="18"/>
  <c r="T41" i="20"/>
  <c r="U41" i="20"/>
  <c r="S61" i="4"/>
  <c r="P32" i="6"/>
  <c r="P26" i="7"/>
  <c r="U40" i="12"/>
  <c r="T40" i="12"/>
  <c r="U28" i="13"/>
  <c r="T28" i="13"/>
  <c r="U11" i="15"/>
  <c r="T11" i="15"/>
  <c r="U73" i="1"/>
  <c r="T73" i="1"/>
  <c r="U74" i="1"/>
  <c r="T74" i="1"/>
  <c r="Q42" i="4"/>
  <c r="U42" i="4" s="1"/>
  <c r="T21" i="1"/>
  <c r="P32" i="1"/>
  <c r="T32" i="1" s="1"/>
  <c r="P35" i="1"/>
  <c r="T35" i="1" s="1"/>
  <c r="T38" i="1"/>
  <c r="T46" i="1"/>
  <c r="T53" i="1"/>
  <c r="P68" i="1"/>
  <c r="T68" i="1" s="1"/>
  <c r="Q73" i="1"/>
  <c r="P74" i="1"/>
  <c r="P75" i="1"/>
  <c r="T75" i="1" s="1"/>
  <c r="T88" i="1"/>
  <c r="U95" i="1"/>
  <c r="T13" i="2"/>
  <c r="T20" i="2"/>
  <c r="T40" i="2"/>
  <c r="U61" i="2"/>
  <c r="T61" i="2"/>
  <c r="T65" i="2"/>
  <c r="Q74" i="2"/>
  <c r="T93" i="2"/>
  <c r="T11" i="3"/>
  <c r="T30" i="3"/>
  <c r="T34" i="3"/>
  <c r="U48" i="3"/>
  <c r="T54" i="3"/>
  <c r="Q55" i="3"/>
  <c r="T57" i="3"/>
  <c r="P61" i="3"/>
  <c r="T64" i="3"/>
  <c r="U74" i="3"/>
  <c r="T74" i="3"/>
  <c r="U73" i="3"/>
  <c r="T73" i="3"/>
  <c r="U87" i="3"/>
  <c r="E87" i="3"/>
  <c r="E115" i="3" s="1"/>
  <c r="T87" i="3"/>
  <c r="T92" i="3"/>
  <c r="U11" i="4"/>
  <c r="P17" i="4"/>
  <c r="T17" i="4" s="1"/>
  <c r="T20" i="4"/>
  <c r="P26" i="4"/>
  <c r="U29" i="4"/>
  <c r="U39" i="4"/>
  <c r="P68" i="4"/>
  <c r="R87" i="4"/>
  <c r="T11" i="5"/>
  <c r="U32" i="5"/>
  <c r="T32" i="5"/>
  <c r="P42" i="5"/>
  <c r="T55" i="5"/>
  <c r="U55" i="5"/>
  <c r="U45" i="5"/>
  <c r="T45" i="5"/>
  <c r="U52" i="5"/>
  <c r="P55" i="5"/>
  <c r="U66" i="5"/>
  <c r="T66" i="5"/>
  <c r="P69" i="5"/>
  <c r="T69" i="5" s="1"/>
  <c r="Q75" i="5"/>
  <c r="U75" i="5" s="1"/>
  <c r="U87" i="5"/>
  <c r="E87" i="5"/>
  <c r="E115" i="5" s="1"/>
  <c r="U115" i="5" s="1"/>
  <c r="T87" i="5"/>
  <c r="U88" i="5"/>
  <c r="T88" i="5"/>
  <c r="U95" i="5"/>
  <c r="U15" i="6"/>
  <c r="U47" i="6"/>
  <c r="T47" i="6"/>
  <c r="U54" i="6"/>
  <c r="Q73" i="6"/>
  <c r="U50" i="7"/>
  <c r="T50" i="7"/>
  <c r="U60" i="7"/>
  <c r="T60" i="7"/>
  <c r="S87" i="7"/>
  <c r="U26" i="8"/>
  <c r="T26" i="8"/>
  <c r="Q87" i="8"/>
  <c r="E26" i="9"/>
  <c r="Q42" i="10"/>
  <c r="U42" i="10" s="1"/>
  <c r="U91" i="10"/>
  <c r="T91" i="10"/>
  <c r="U22" i="11"/>
  <c r="T22" i="11"/>
  <c r="U50" i="11"/>
  <c r="T50" i="11"/>
  <c r="U60" i="11"/>
  <c r="T60" i="11"/>
  <c r="Q61" i="11"/>
  <c r="R87" i="11"/>
  <c r="U92" i="11"/>
  <c r="T92" i="11"/>
  <c r="U41" i="12"/>
  <c r="T41" i="12"/>
  <c r="P87" i="12"/>
  <c r="U29" i="13"/>
  <c r="T29" i="13"/>
  <c r="P55" i="13"/>
  <c r="U66" i="13"/>
  <c r="T66" i="13"/>
  <c r="U74" i="13"/>
  <c r="T74" i="13"/>
  <c r="U73" i="13"/>
  <c r="T73" i="13"/>
  <c r="U71" i="13"/>
  <c r="T71" i="13"/>
  <c r="E75" i="13"/>
  <c r="E17" i="14"/>
  <c r="P55" i="14"/>
  <c r="U59" i="14"/>
  <c r="T59" i="14"/>
  <c r="U87" i="14"/>
  <c r="E87" i="14"/>
  <c r="E115" i="14" s="1"/>
  <c r="T115" i="14" s="1"/>
  <c r="T87" i="14"/>
  <c r="U88" i="14"/>
  <c r="T88" i="14"/>
  <c r="U29" i="15"/>
  <c r="T29" i="15"/>
  <c r="Q87" i="15"/>
  <c r="U90" i="15"/>
  <c r="T90" i="15"/>
  <c r="U61" i="16"/>
  <c r="T61" i="16"/>
  <c r="U15" i="17"/>
  <c r="T15" i="17"/>
  <c r="U54" i="20"/>
  <c r="T54" i="20"/>
  <c r="P115" i="2"/>
  <c r="P114" i="2"/>
  <c r="P55" i="7"/>
  <c r="T55" i="7" s="1"/>
  <c r="P75" i="7"/>
  <c r="T75" i="7" s="1"/>
  <c r="U20" i="10"/>
  <c r="T20" i="10"/>
  <c r="U90" i="10"/>
  <c r="T90" i="10"/>
  <c r="U65" i="13"/>
  <c r="T65" i="13"/>
  <c r="P17" i="43"/>
  <c r="U17" i="1"/>
  <c r="T17" i="1"/>
  <c r="P115" i="1"/>
  <c r="P114" i="1"/>
  <c r="S26" i="2"/>
  <c r="Q87" i="2"/>
  <c r="U39" i="7"/>
  <c r="T39" i="7"/>
  <c r="T31" i="1"/>
  <c r="T37" i="1"/>
  <c r="T71" i="1"/>
  <c r="T39" i="2"/>
  <c r="U55" i="2"/>
  <c r="T55" i="2"/>
  <c r="T48" i="2"/>
  <c r="U57" i="2"/>
  <c r="T64" i="2"/>
  <c r="T72" i="2"/>
  <c r="T29" i="3"/>
  <c r="T38" i="3"/>
  <c r="T53" i="3"/>
  <c r="T10" i="4"/>
  <c r="T16" i="4"/>
  <c r="T19" i="4"/>
  <c r="U46" i="4"/>
  <c r="T51" i="4"/>
  <c r="T63" i="4"/>
  <c r="Q68" i="4"/>
  <c r="U89" i="4"/>
  <c r="T94" i="4"/>
  <c r="Q26" i="5"/>
  <c r="U28" i="5"/>
  <c r="T28" i="5"/>
  <c r="P35" i="5"/>
  <c r="T35" i="5" s="1"/>
  <c r="Q42" i="5"/>
  <c r="U53" i="5"/>
  <c r="T53" i="5"/>
  <c r="U57" i="5"/>
  <c r="T57" i="5"/>
  <c r="P68" i="5"/>
  <c r="U73" i="5"/>
  <c r="U74" i="5"/>
  <c r="T74" i="5"/>
  <c r="T73" i="5"/>
  <c r="U71" i="5"/>
  <c r="T71" i="5"/>
  <c r="P74" i="5"/>
  <c r="P87" i="5"/>
  <c r="U96" i="5"/>
  <c r="T96" i="5"/>
  <c r="U16" i="6"/>
  <c r="T16" i="6"/>
  <c r="U20" i="6"/>
  <c r="T20" i="6"/>
  <c r="U31" i="6"/>
  <c r="T31" i="6"/>
  <c r="T44" i="6"/>
  <c r="P61" i="6"/>
  <c r="Q68" i="6"/>
  <c r="U90" i="6"/>
  <c r="T90" i="6"/>
  <c r="U21" i="7"/>
  <c r="T21" i="7"/>
  <c r="P17" i="8"/>
  <c r="T17" i="8" s="1"/>
  <c r="P32" i="8"/>
  <c r="U44" i="8"/>
  <c r="T44" i="8"/>
  <c r="U46" i="9"/>
  <c r="T46" i="9"/>
  <c r="U74" i="9"/>
  <c r="T74" i="9"/>
  <c r="U73" i="9"/>
  <c r="T73" i="9"/>
  <c r="U71" i="9"/>
  <c r="T71" i="9"/>
  <c r="U89" i="9"/>
  <c r="T89" i="9"/>
  <c r="U32" i="10"/>
  <c r="T32" i="10"/>
  <c r="U48" i="10"/>
  <c r="T48" i="10"/>
  <c r="P55" i="10"/>
  <c r="U58" i="10"/>
  <c r="T58" i="10"/>
  <c r="U67" i="10"/>
  <c r="T67" i="10"/>
  <c r="Q73" i="10"/>
  <c r="U11" i="11"/>
  <c r="T11" i="11"/>
  <c r="U12" i="12"/>
  <c r="T12" i="12"/>
  <c r="P17" i="12"/>
  <c r="T17" i="12" s="1"/>
  <c r="P32" i="12"/>
  <c r="T32" i="12" s="1"/>
  <c r="U35" i="12"/>
  <c r="T35" i="12"/>
  <c r="U61" i="12"/>
  <c r="T61" i="12"/>
  <c r="U64" i="12"/>
  <c r="T64" i="12"/>
  <c r="Q115" i="12"/>
  <c r="Q114" i="12"/>
  <c r="U15" i="13"/>
  <c r="T15" i="13"/>
  <c r="U25" i="13"/>
  <c r="T25" i="13"/>
  <c r="U32" i="13"/>
  <c r="T32" i="13"/>
  <c r="P42" i="13"/>
  <c r="T55" i="13"/>
  <c r="U55" i="13"/>
  <c r="U45" i="13"/>
  <c r="T45" i="13"/>
  <c r="U53" i="13"/>
  <c r="T53" i="13"/>
  <c r="U57" i="13"/>
  <c r="T57" i="13"/>
  <c r="U32" i="14"/>
  <c r="T32" i="14"/>
  <c r="Q55" i="14"/>
  <c r="P69" i="14"/>
  <c r="T69" i="14" s="1"/>
  <c r="P87" i="14"/>
  <c r="P55" i="15"/>
  <c r="T55" i="15" s="1"/>
  <c r="U14" i="16"/>
  <c r="T14" i="16"/>
  <c r="U48" i="16"/>
  <c r="T48" i="16"/>
  <c r="U60" i="16"/>
  <c r="T60" i="16"/>
  <c r="P61" i="16"/>
  <c r="U90" i="16"/>
  <c r="T90" i="16"/>
  <c r="U89" i="17"/>
  <c r="T89" i="17"/>
  <c r="S26" i="18"/>
  <c r="Q26" i="18"/>
  <c r="U26" i="18" s="1"/>
  <c r="U29" i="19"/>
  <c r="T29" i="19"/>
  <c r="S17" i="20"/>
  <c r="Q17" i="20"/>
  <c r="U17" i="20" s="1"/>
  <c r="P68" i="2"/>
  <c r="T68" i="2" s="1"/>
  <c r="Q35" i="4"/>
  <c r="U35" i="4" s="1"/>
  <c r="U49" i="7"/>
  <c r="T49" i="7"/>
  <c r="U25" i="9"/>
  <c r="T25" i="9"/>
  <c r="P69" i="11"/>
  <c r="T69" i="11" s="1"/>
  <c r="U20" i="43"/>
  <c r="T20" i="43"/>
  <c r="Q35" i="2"/>
  <c r="U35" i="2" s="1"/>
  <c r="U15" i="5"/>
  <c r="T15" i="5"/>
  <c r="P61" i="1"/>
  <c r="T10" i="1"/>
  <c r="T9" i="1"/>
  <c r="T20" i="1"/>
  <c r="T34" i="1"/>
  <c r="Q74" i="1"/>
  <c r="Q75" i="1"/>
  <c r="U75" i="1" s="1"/>
  <c r="T94" i="1"/>
  <c r="T12" i="2"/>
  <c r="U29" i="2"/>
  <c r="P55" i="2"/>
  <c r="U20" i="3"/>
  <c r="T47" i="3"/>
  <c r="P87" i="3"/>
  <c r="U9" i="1"/>
  <c r="U37" i="1"/>
  <c r="T45" i="1"/>
  <c r="U52" i="1"/>
  <c r="Q69" i="1"/>
  <c r="U69" i="1" s="1"/>
  <c r="U71" i="1"/>
  <c r="P17" i="2"/>
  <c r="T19" i="2"/>
  <c r="P26" i="2"/>
  <c r="U30" i="2"/>
  <c r="Q55" i="2"/>
  <c r="T63" i="2"/>
  <c r="U87" i="2"/>
  <c r="E87" i="2"/>
  <c r="E115" i="2" s="1"/>
  <c r="U115" i="2" s="1"/>
  <c r="T87" i="2"/>
  <c r="T10" i="3"/>
  <c r="P17" i="3"/>
  <c r="T17" i="3" s="1"/>
  <c r="U91" i="3"/>
  <c r="T9" i="4"/>
  <c r="T37" i="4"/>
  <c r="U57" i="4"/>
  <c r="U74" i="4"/>
  <c r="T74" i="4"/>
  <c r="U73" i="4"/>
  <c r="T73" i="4"/>
  <c r="T71" i="4"/>
  <c r="P75" i="4"/>
  <c r="T75" i="4" s="1"/>
  <c r="Q35" i="5"/>
  <c r="U64" i="5"/>
  <c r="P73" i="5"/>
  <c r="Q73" i="5"/>
  <c r="Q42" i="6"/>
  <c r="U42" i="6" s="1"/>
  <c r="U59" i="6"/>
  <c r="T59" i="6"/>
  <c r="P75" i="6"/>
  <c r="T75" i="6" s="1"/>
  <c r="Q75" i="6"/>
  <c r="U75" i="6" s="1"/>
  <c r="U10" i="7"/>
  <c r="T10" i="7"/>
  <c r="P17" i="7"/>
  <c r="T17" i="7" s="1"/>
  <c r="Q17" i="7"/>
  <c r="P42" i="7"/>
  <c r="Q17" i="8"/>
  <c r="U24" i="8"/>
  <c r="T24" i="8"/>
  <c r="Q32" i="8"/>
  <c r="U40" i="8"/>
  <c r="T40" i="8"/>
  <c r="U52" i="8"/>
  <c r="T52" i="8"/>
  <c r="U64" i="8"/>
  <c r="T64" i="8"/>
  <c r="U95" i="8"/>
  <c r="T95" i="8"/>
  <c r="U29" i="9"/>
  <c r="T29" i="9"/>
  <c r="U54" i="9"/>
  <c r="T54" i="9"/>
  <c r="U75" i="10"/>
  <c r="T75" i="10"/>
  <c r="U69" i="10"/>
  <c r="T69" i="10"/>
  <c r="U17" i="10"/>
  <c r="U9" i="10"/>
  <c r="T9" i="10"/>
  <c r="U31" i="10"/>
  <c r="T31" i="10"/>
  <c r="Q55" i="10"/>
  <c r="P42" i="11"/>
  <c r="U24" i="12"/>
  <c r="T24" i="12"/>
  <c r="Q32" i="12"/>
  <c r="U32" i="12" s="1"/>
  <c r="P42" i="12"/>
  <c r="U95" i="12"/>
  <c r="T95" i="12"/>
  <c r="U35" i="13"/>
  <c r="Q42" i="13"/>
  <c r="U42" i="13" s="1"/>
  <c r="Q68" i="13"/>
  <c r="Q73" i="13"/>
  <c r="U89" i="13"/>
  <c r="T89" i="13"/>
  <c r="U17" i="14"/>
  <c r="U9" i="14"/>
  <c r="T9" i="14"/>
  <c r="U20" i="14"/>
  <c r="T20" i="14"/>
  <c r="U52" i="14"/>
  <c r="T52" i="14"/>
  <c r="P68" i="14"/>
  <c r="Q68" i="14"/>
  <c r="Q69" i="14"/>
  <c r="U69" i="14" s="1"/>
  <c r="U23" i="15"/>
  <c r="T23" i="15"/>
  <c r="E74" i="15"/>
  <c r="E26" i="16"/>
  <c r="U34" i="16"/>
  <c r="T34" i="16"/>
  <c r="U52" i="16"/>
  <c r="T52" i="16"/>
  <c r="Q61" i="16"/>
  <c r="U32" i="17"/>
  <c r="T32" i="17"/>
  <c r="T11" i="19"/>
  <c r="U11" i="19"/>
  <c r="P115" i="19"/>
  <c r="P114" i="19"/>
  <c r="U17" i="7"/>
  <c r="U42" i="7"/>
  <c r="T42" i="7"/>
  <c r="Q75" i="7"/>
  <c r="U75" i="7" s="1"/>
  <c r="P55" i="8"/>
  <c r="Q68" i="8"/>
  <c r="P69" i="8"/>
  <c r="T69" i="8" s="1"/>
  <c r="Q73" i="8"/>
  <c r="P74" i="8"/>
  <c r="R87" i="8"/>
  <c r="P32" i="9"/>
  <c r="P35" i="9"/>
  <c r="T35" i="9" s="1"/>
  <c r="P87" i="9"/>
  <c r="U74" i="10"/>
  <c r="T74" i="10"/>
  <c r="U73" i="10"/>
  <c r="T73" i="10"/>
  <c r="T17" i="11"/>
  <c r="U17" i="11"/>
  <c r="T42" i="11"/>
  <c r="Q75" i="11"/>
  <c r="U75" i="11" s="1"/>
  <c r="Q17" i="12"/>
  <c r="P55" i="12"/>
  <c r="Q68" i="12"/>
  <c r="P69" i="12"/>
  <c r="T69" i="12" s="1"/>
  <c r="Q73" i="12"/>
  <c r="P74" i="12"/>
  <c r="R87" i="12"/>
  <c r="P32" i="13"/>
  <c r="P35" i="13"/>
  <c r="T35" i="13" s="1"/>
  <c r="P87" i="13"/>
  <c r="U55" i="14"/>
  <c r="T55" i="14"/>
  <c r="U45" i="14"/>
  <c r="P61" i="14"/>
  <c r="U64" i="14"/>
  <c r="T64" i="14"/>
  <c r="Q87" i="14"/>
  <c r="Q26" i="15"/>
  <c r="P42" i="15"/>
  <c r="U46" i="15"/>
  <c r="T46" i="15"/>
  <c r="U57" i="15"/>
  <c r="T57" i="15"/>
  <c r="Q17" i="16"/>
  <c r="U17" i="16" s="1"/>
  <c r="U38" i="16"/>
  <c r="P68" i="16"/>
  <c r="Q69" i="16"/>
  <c r="U69" i="16" s="1"/>
  <c r="P74" i="16"/>
  <c r="U10" i="17"/>
  <c r="T10" i="17"/>
  <c r="P17" i="17"/>
  <c r="P35" i="17"/>
  <c r="T35" i="17" s="1"/>
  <c r="U38" i="17"/>
  <c r="T38" i="17"/>
  <c r="Q55" i="17"/>
  <c r="U23" i="18"/>
  <c r="T23" i="18"/>
  <c r="U32" i="18"/>
  <c r="T32" i="18"/>
  <c r="P35" i="18"/>
  <c r="T35" i="18" s="1"/>
  <c r="P35" i="19"/>
  <c r="T35" i="19" s="1"/>
  <c r="U61" i="19"/>
  <c r="T61" i="19"/>
  <c r="P74" i="19"/>
  <c r="T13" i="20"/>
  <c r="U13" i="20"/>
  <c r="Q68" i="20"/>
  <c r="U24" i="23"/>
  <c r="T24" i="23"/>
  <c r="U61" i="23"/>
  <c r="T61" i="23"/>
  <c r="S55" i="30"/>
  <c r="Q55" i="30"/>
  <c r="S87" i="4"/>
  <c r="U68" i="5"/>
  <c r="T68" i="5"/>
  <c r="Q87" i="5"/>
  <c r="U55" i="6"/>
  <c r="T55" i="6"/>
  <c r="U87" i="6"/>
  <c r="E87" i="6"/>
  <c r="E115" i="6" s="1"/>
  <c r="U115" i="6" s="1"/>
  <c r="T87" i="6"/>
  <c r="Q42" i="7"/>
  <c r="P61" i="7"/>
  <c r="P26" i="8"/>
  <c r="Q55" i="8"/>
  <c r="Q69" i="8"/>
  <c r="U69" i="8" s="1"/>
  <c r="Q74" i="8"/>
  <c r="P75" i="8"/>
  <c r="T75" i="8" s="1"/>
  <c r="S87" i="8"/>
  <c r="P17" i="9"/>
  <c r="Q32" i="9"/>
  <c r="Q35" i="9"/>
  <c r="U35" i="9" s="1"/>
  <c r="U68" i="9"/>
  <c r="T68" i="9"/>
  <c r="P68" i="9"/>
  <c r="P73" i="9"/>
  <c r="Q87" i="9"/>
  <c r="U55" i="10"/>
  <c r="T55" i="10"/>
  <c r="U87" i="10"/>
  <c r="E87" i="10"/>
  <c r="E115" i="10" s="1"/>
  <c r="U115" i="10" s="1"/>
  <c r="T87" i="10"/>
  <c r="Q42" i="11"/>
  <c r="U42" i="11" s="1"/>
  <c r="P61" i="11"/>
  <c r="T64" i="11"/>
  <c r="T95" i="11"/>
  <c r="T15" i="12"/>
  <c r="P26" i="12"/>
  <c r="T26" i="12" s="1"/>
  <c r="T29" i="12"/>
  <c r="T46" i="12"/>
  <c r="T54" i="12"/>
  <c r="Q55" i="12"/>
  <c r="U55" i="12" s="1"/>
  <c r="T57" i="12"/>
  <c r="T66" i="12"/>
  <c r="Q69" i="12"/>
  <c r="U69" i="12" s="1"/>
  <c r="T71" i="12"/>
  <c r="Q74" i="12"/>
  <c r="P75" i="12"/>
  <c r="T75" i="12" s="1"/>
  <c r="S87" i="12"/>
  <c r="T89" i="12"/>
  <c r="T9" i="13"/>
  <c r="P17" i="13"/>
  <c r="T17" i="13" s="1"/>
  <c r="T20" i="13"/>
  <c r="T31" i="13"/>
  <c r="Q32" i="13"/>
  <c r="T34" i="13"/>
  <c r="Q35" i="13"/>
  <c r="T37" i="13"/>
  <c r="T48" i="13"/>
  <c r="T59" i="13"/>
  <c r="U68" i="13"/>
  <c r="T68" i="13"/>
  <c r="P68" i="13"/>
  <c r="P73" i="13"/>
  <c r="Q87" i="13"/>
  <c r="T91" i="13"/>
  <c r="T11" i="14"/>
  <c r="T22" i="14"/>
  <c r="P32" i="14"/>
  <c r="Q35" i="14"/>
  <c r="T37" i="14"/>
  <c r="P42" i="14"/>
  <c r="T48" i="14"/>
  <c r="T53" i="14"/>
  <c r="Q61" i="14"/>
  <c r="R87" i="14"/>
  <c r="T13" i="15"/>
  <c r="U15" i="15"/>
  <c r="T15" i="15"/>
  <c r="P17" i="15"/>
  <c r="U25" i="15"/>
  <c r="T30" i="15"/>
  <c r="T41" i="15"/>
  <c r="U61" i="15"/>
  <c r="T61" i="15"/>
  <c r="U16" i="16"/>
  <c r="T21" i="16"/>
  <c r="P35" i="16"/>
  <c r="T35" i="16" s="1"/>
  <c r="T41" i="16"/>
  <c r="P55" i="16"/>
  <c r="Q55" i="16"/>
  <c r="T57" i="16"/>
  <c r="U59" i="16"/>
  <c r="T59" i="16"/>
  <c r="Q68" i="16"/>
  <c r="U73" i="16"/>
  <c r="T73" i="16"/>
  <c r="U74" i="16"/>
  <c r="T74" i="16"/>
  <c r="T71" i="16"/>
  <c r="P73" i="16"/>
  <c r="T16" i="17"/>
  <c r="T46" i="17"/>
  <c r="E74" i="17"/>
  <c r="T90" i="17"/>
  <c r="U92" i="17"/>
  <c r="T92" i="17"/>
  <c r="Q35" i="18"/>
  <c r="U26" i="19"/>
  <c r="T26" i="19"/>
  <c r="U22" i="20"/>
  <c r="T22" i="20"/>
  <c r="U26" i="20"/>
  <c r="T26" i="20"/>
  <c r="U89" i="22"/>
  <c r="T89" i="22"/>
  <c r="P87" i="6"/>
  <c r="Q61" i="7"/>
  <c r="U74" i="7"/>
  <c r="T74" i="7"/>
  <c r="U73" i="7"/>
  <c r="T73" i="7"/>
  <c r="U17" i="8"/>
  <c r="Q26" i="8"/>
  <c r="P42" i="8"/>
  <c r="T42" i="8" s="1"/>
  <c r="Q75" i="8"/>
  <c r="U75" i="8" s="1"/>
  <c r="Q17" i="9"/>
  <c r="P55" i="9"/>
  <c r="Q68" i="9"/>
  <c r="P69" i="9"/>
  <c r="T69" i="9" s="1"/>
  <c r="Q73" i="9"/>
  <c r="P74" i="9"/>
  <c r="R87" i="9"/>
  <c r="U26" i="10"/>
  <c r="T26" i="10"/>
  <c r="P32" i="10"/>
  <c r="P35" i="10"/>
  <c r="T35" i="10" s="1"/>
  <c r="P87" i="10"/>
  <c r="U74" i="11"/>
  <c r="T74" i="11"/>
  <c r="U73" i="11"/>
  <c r="T73" i="11"/>
  <c r="U17" i="12"/>
  <c r="U42" i="12"/>
  <c r="T42" i="12"/>
  <c r="R87" i="13"/>
  <c r="U26" i="14"/>
  <c r="T26" i="14"/>
  <c r="Q42" i="14"/>
  <c r="U68" i="14"/>
  <c r="T68" i="14"/>
  <c r="T63" i="14"/>
  <c r="S87" i="14"/>
  <c r="Q17" i="15"/>
  <c r="U35" i="15"/>
  <c r="U55" i="15"/>
  <c r="T45" i="15"/>
  <c r="P69" i="15"/>
  <c r="T69" i="15" s="1"/>
  <c r="P75" i="15"/>
  <c r="T75" i="15" s="1"/>
  <c r="U89" i="15"/>
  <c r="T89" i="15"/>
  <c r="T32" i="16"/>
  <c r="U32" i="16"/>
  <c r="Q35" i="16"/>
  <c r="U35" i="16" s="1"/>
  <c r="U55" i="16"/>
  <c r="T55" i="16"/>
  <c r="Q73" i="16"/>
  <c r="U87" i="16"/>
  <c r="E87" i="16"/>
  <c r="E115" i="16" s="1"/>
  <c r="U115" i="16" s="1"/>
  <c r="T87" i="16"/>
  <c r="Q26" i="17"/>
  <c r="U61" i="17"/>
  <c r="T61" i="17"/>
  <c r="P69" i="17"/>
  <c r="R87" i="17"/>
  <c r="U12" i="18"/>
  <c r="T12" i="18"/>
  <c r="T26" i="18"/>
  <c r="T42" i="18"/>
  <c r="U42" i="18"/>
  <c r="U37" i="18"/>
  <c r="U41" i="18"/>
  <c r="T41" i="18"/>
  <c r="U64" i="18"/>
  <c r="T64" i="18"/>
  <c r="U41" i="19"/>
  <c r="T41" i="19"/>
  <c r="Q61" i="19"/>
  <c r="U29" i="20"/>
  <c r="T29" i="20"/>
  <c r="Q32" i="20"/>
  <c r="T15" i="21"/>
  <c r="U15" i="21"/>
  <c r="T46" i="21"/>
  <c r="U46" i="21"/>
  <c r="P75" i="23"/>
  <c r="T26" i="25"/>
  <c r="U44" i="28"/>
  <c r="T44" i="28"/>
  <c r="T61" i="28"/>
  <c r="U61" i="28"/>
  <c r="P61" i="4"/>
  <c r="P26" i="5"/>
  <c r="Q55" i="5"/>
  <c r="Q69" i="5"/>
  <c r="U69" i="5" s="1"/>
  <c r="Q74" i="5"/>
  <c r="P75" i="5"/>
  <c r="T75" i="5" s="1"/>
  <c r="S87" i="5"/>
  <c r="P17" i="6"/>
  <c r="T17" i="6" s="1"/>
  <c r="Q32" i="6"/>
  <c r="Q35" i="6"/>
  <c r="U35" i="6" s="1"/>
  <c r="U68" i="6"/>
  <c r="T68" i="6"/>
  <c r="P68" i="6"/>
  <c r="P73" i="6"/>
  <c r="Q87" i="6"/>
  <c r="U87" i="7"/>
  <c r="E87" i="7"/>
  <c r="E115" i="7" s="1"/>
  <c r="U115" i="7" s="1"/>
  <c r="T87" i="7"/>
  <c r="Q42" i="8"/>
  <c r="U42" i="8" s="1"/>
  <c r="P61" i="8"/>
  <c r="P26" i="9"/>
  <c r="Q55" i="9"/>
  <c r="Q69" i="9"/>
  <c r="U69" i="9" s="1"/>
  <c r="Q74" i="9"/>
  <c r="P75" i="9"/>
  <c r="T75" i="9" s="1"/>
  <c r="S87" i="9"/>
  <c r="P17" i="10"/>
  <c r="T17" i="10" s="1"/>
  <c r="Q32" i="10"/>
  <c r="Q35" i="10"/>
  <c r="U35" i="10" s="1"/>
  <c r="U68" i="10"/>
  <c r="T68" i="10"/>
  <c r="P68" i="10"/>
  <c r="P73" i="10"/>
  <c r="Q87" i="10"/>
  <c r="U55" i="11"/>
  <c r="T55" i="11"/>
  <c r="U87" i="11"/>
  <c r="E87" i="11"/>
  <c r="E115" i="11" s="1"/>
  <c r="T115" i="11" s="1"/>
  <c r="T87" i="11"/>
  <c r="Q42" i="12"/>
  <c r="P61" i="12"/>
  <c r="P26" i="13"/>
  <c r="Q55" i="13"/>
  <c r="Q69" i="13"/>
  <c r="U69" i="13" s="1"/>
  <c r="Q74" i="13"/>
  <c r="P75" i="13"/>
  <c r="T75" i="13" s="1"/>
  <c r="S87" i="13"/>
  <c r="P17" i="14"/>
  <c r="T17" i="14" s="1"/>
  <c r="U44" i="14"/>
  <c r="T44" i="14"/>
  <c r="P73" i="14"/>
  <c r="U32" i="15"/>
  <c r="T32" i="15"/>
  <c r="P61" i="15"/>
  <c r="U66" i="15"/>
  <c r="T66" i="15"/>
  <c r="P68" i="15"/>
  <c r="Q69" i="15"/>
  <c r="U69" i="15" s="1"/>
  <c r="P74" i="15"/>
  <c r="Q75" i="15"/>
  <c r="P26" i="16"/>
  <c r="U31" i="16"/>
  <c r="T31" i="16"/>
  <c r="U42" i="16"/>
  <c r="T42" i="16"/>
  <c r="U37" i="16"/>
  <c r="T37" i="16"/>
  <c r="E42" i="16"/>
  <c r="P87" i="16"/>
  <c r="P32" i="17"/>
  <c r="E55" i="17"/>
  <c r="S87" i="17"/>
  <c r="Q75" i="18"/>
  <c r="U75" i="18" s="1"/>
  <c r="U59" i="19"/>
  <c r="T59" i="19"/>
  <c r="U48" i="20"/>
  <c r="T48" i="20"/>
  <c r="T64" i="20"/>
  <c r="U64" i="20"/>
  <c r="U89" i="20"/>
  <c r="T89" i="20"/>
  <c r="P55" i="26"/>
  <c r="U90" i="26"/>
  <c r="T90" i="26"/>
  <c r="U42" i="5"/>
  <c r="T42" i="5"/>
  <c r="R87" i="6"/>
  <c r="P87" i="7"/>
  <c r="U73" i="8"/>
  <c r="T73" i="8"/>
  <c r="U74" i="8"/>
  <c r="T74" i="8"/>
  <c r="U75" i="9"/>
  <c r="U17" i="9"/>
  <c r="T17" i="9"/>
  <c r="U42" i="9"/>
  <c r="T42" i="9"/>
  <c r="R87" i="10"/>
  <c r="P87" i="11"/>
  <c r="U73" i="12"/>
  <c r="T73" i="12"/>
  <c r="U74" i="12"/>
  <c r="T74" i="12"/>
  <c r="T69" i="13"/>
  <c r="U17" i="13"/>
  <c r="T42" i="13"/>
  <c r="U61" i="13"/>
  <c r="T61" i="13"/>
  <c r="U35" i="14"/>
  <c r="T35" i="14"/>
  <c r="T42" i="14"/>
  <c r="U42" i="14"/>
  <c r="P75" i="14"/>
  <c r="T75" i="14" s="1"/>
  <c r="U26" i="15"/>
  <c r="T26" i="15"/>
  <c r="U54" i="15"/>
  <c r="T54" i="15"/>
  <c r="Q68" i="15"/>
  <c r="U74" i="15"/>
  <c r="T74" i="15"/>
  <c r="U73" i="15"/>
  <c r="T73" i="15"/>
  <c r="U71" i="15"/>
  <c r="T71" i="15"/>
  <c r="P73" i="15"/>
  <c r="Q74" i="15"/>
  <c r="U87" i="15"/>
  <c r="E87" i="15"/>
  <c r="E115" i="15" s="1"/>
  <c r="U115" i="15" s="1"/>
  <c r="T87" i="15"/>
  <c r="T88" i="15"/>
  <c r="U91" i="16"/>
  <c r="T91" i="16"/>
  <c r="U22" i="17"/>
  <c r="T22" i="17"/>
  <c r="Q32" i="17"/>
  <c r="P42" i="17"/>
  <c r="U50" i="17"/>
  <c r="T50" i="17"/>
  <c r="P61" i="17"/>
  <c r="P68" i="17"/>
  <c r="P75" i="17"/>
  <c r="T75" i="17" s="1"/>
  <c r="U14" i="18"/>
  <c r="P17" i="18"/>
  <c r="T17" i="18" s="1"/>
  <c r="P32" i="18"/>
  <c r="U35" i="18"/>
  <c r="U44" i="18"/>
  <c r="T44" i="18"/>
  <c r="Q61" i="18"/>
  <c r="U92" i="18"/>
  <c r="T92" i="18"/>
  <c r="S87" i="2"/>
  <c r="U68" i="3"/>
  <c r="T68" i="3"/>
  <c r="Q87" i="3"/>
  <c r="U55" i="4"/>
  <c r="T55" i="4"/>
  <c r="U87" i="4"/>
  <c r="E87" i="4"/>
  <c r="E115" i="4" s="1"/>
  <c r="U115" i="4" s="1"/>
  <c r="T87" i="4"/>
  <c r="S87" i="6"/>
  <c r="T9" i="7"/>
  <c r="T37" i="7"/>
  <c r="U68" i="7"/>
  <c r="T68" i="7"/>
  <c r="Q87" i="7"/>
  <c r="U55" i="8"/>
  <c r="T55" i="8"/>
  <c r="U87" i="8"/>
  <c r="E87" i="8"/>
  <c r="E115" i="8" s="1"/>
  <c r="T87" i="8"/>
  <c r="T71" i="10"/>
  <c r="S87" i="10"/>
  <c r="T9" i="11"/>
  <c r="T37" i="11"/>
  <c r="U68" i="11"/>
  <c r="T68" i="11"/>
  <c r="Q87" i="11"/>
  <c r="T55" i="12"/>
  <c r="U87" i="12"/>
  <c r="E87" i="12"/>
  <c r="E115" i="12" s="1"/>
  <c r="T115" i="12" s="1"/>
  <c r="T87" i="12"/>
  <c r="T45" i="14"/>
  <c r="Q74" i="14"/>
  <c r="Q75" i="14"/>
  <c r="U75" i="14" s="1"/>
  <c r="U95" i="14"/>
  <c r="T95" i="14"/>
  <c r="T67" i="15"/>
  <c r="Q73" i="15"/>
  <c r="P87" i="15"/>
  <c r="U96" i="15"/>
  <c r="P32" i="16"/>
  <c r="T38" i="16"/>
  <c r="U47" i="16"/>
  <c r="U66" i="16"/>
  <c r="U11" i="17"/>
  <c r="T11" i="17"/>
  <c r="T26" i="17"/>
  <c r="U26" i="17"/>
  <c r="T34" i="17"/>
  <c r="U39" i="17"/>
  <c r="T39" i="17"/>
  <c r="U60" i="17"/>
  <c r="T60" i="17"/>
  <c r="Q61" i="17"/>
  <c r="U74" i="17"/>
  <c r="T74" i="17"/>
  <c r="U73" i="17"/>
  <c r="T73" i="17"/>
  <c r="U71" i="17"/>
  <c r="P74" i="17"/>
  <c r="Q75" i="17"/>
  <c r="U75" i="17" s="1"/>
  <c r="Q17" i="18"/>
  <c r="U17" i="18" s="1"/>
  <c r="U24" i="18"/>
  <c r="T24" i="18"/>
  <c r="Q32" i="18"/>
  <c r="U40" i="18"/>
  <c r="T40" i="18"/>
  <c r="U52" i="18"/>
  <c r="T52" i="18"/>
  <c r="P74" i="18"/>
  <c r="U20" i="19"/>
  <c r="T20" i="19"/>
  <c r="U66" i="19"/>
  <c r="T66" i="19"/>
  <c r="U94" i="19"/>
  <c r="T94" i="19"/>
  <c r="P35" i="20"/>
  <c r="U22" i="21"/>
  <c r="T22" i="21"/>
  <c r="T32" i="21"/>
  <c r="U68" i="24"/>
  <c r="T68" i="24"/>
  <c r="U63" i="24"/>
  <c r="T63" i="24"/>
  <c r="U68" i="18"/>
  <c r="T68" i="18"/>
  <c r="P69" i="18"/>
  <c r="T69" i="18" s="1"/>
  <c r="Q74" i="18"/>
  <c r="P75" i="18"/>
  <c r="T75" i="18" s="1"/>
  <c r="S87" i="18"/>
  <c r="P61" i="19"/>
  <c r="Q87" i="19"/>
  <c r="P32" i="20"/>
  <c r="Q35" i="20"/>
  <c r="U68" i="20"/>
  <c r="T68" i="20"/>
  <c r="Q69" i="20"/>
  <c r="U69" i="20" s="1"/>
  <c r="P17" i="21"/>
  <c r="P35" i="21"/>
  <c r="T35" i="21" s="1"/>
  <c r="P42" i="21"/>
  <c r="U61" i="21"/>
  <c r="T61" i="21"/>
  <c r="U22" i="22"/>
  <c r="T22" i="22"/>
  <c r="U32" i="22"/>
  <c r="T32" i="22"/>
  <c r="P26" i="23"/>
  <c r="Q75" i="23"/>
  <c r="U75" i="23" s="1"/>
  <c r="U12" i="24"/>
  <c r="T12" i="24"/>
  <c r="P68" i="24"/>
  <c r="P73" i="24"/>
  <c r="U13" i="25"/>
  <c r="T13" i="25"/>
  <c r="P32" i="25"/>
  <c r="U96" i="25"/>
  <c r="T96" i="25"/>
  <c r="U32" i="26"/>
  <c r="T32" i="26"/>
  <c r="U32" i="27"/>
  <c r="T32" i="27"/>
  <c r="U25" i="28"/>
  <c r="T25" i="28"/>
  <c r="U95" i="28"/>
  <c r="T95" i="28"/>
  <c r="P61" i="29"/>
  <c r="Q115" i="34"/>
  <c r="Q114" i="34"/>
  <c r="U93" i="35"/>
  <c r="T93" i="35"/>
  <c r="P35" i="36"/>
  <c r="U57" i="37"/>
  <c r="T57" i="37"/>
  <c r="U69" i="17"/>
  <c r="T69" i="17"/>
  <c r="U17" i="17"/>
  <c r="T17" i="17"/>
  <c r="U42" i="17"/>
  <c r="T42" i="17"/>
  <c r="T17" i="19"/>
  <c r="U17" i="19"/>
  <c r="E55" i="19"/>
  <c r="R87" i="19"/>
  <c r="U87" i="20"/>
  <c r="E87" i="20"/>
  <c r="E115" i="20" s="1"/>
  <c r="U115" i="20" s="1"/>
  <c r="T87" i="20"/>
  <c r="U88" i="20"/>
  <c r="Q35" i="21"/>
  <c r="U35" i="21" s="1"/>
  <c r="Q42" i="21"/>
  <c r="U42" i="21" s="1"/>
  <c r="T55" i="21"/>
  <c r="U55" i="21"/>
  <c r="U45" i="21"/>
  <c r="P61" i="21"/>
  <c r="U64" i="21"/>
  <c r="T64" i="21"/>
  <c r="P75" i="21"/>
  <c r="T75" i="21" s="1"/>
  <c r="Q75" i="21"/>
  <c r="U75" i="21" s="1"/>
  <c r="U50" i="22"/>
  <c r="T50" i="22"/>
  <c r="P69" i="22"/>
  <c r="T69" i="22" s="1"/>
  <c r="P74" i="22"/>
  <c r="U20" i="23"/>
  <c r="T20" i="23"/>
  <c r="Q26" i="23"/>
  <c r="U34" i="23"/>
  <c r="T34" i="23"/>
  <c r="U59" i="23"/>
  <c r="T59" i="23"/>
  <c r="P17" i="24"/>
  <c r="T17" i="24" s="1"/>
  <c r="Q26" i="24"/>
  <c r="U39" i="24"/>
  <c r="T39" i="24"/>
  <c r="U51" i="24"/>
  <c r="T51" i="24"/>
  <c r="Q68" i="24"/>
  <c r="Q73" i="24"/>
  <c r="Q17" i="25"/>
  <c r="U17" i="25" s="1"/>
  <c r="U53" i="25"/>
  <c r="T53" i="25"/>
  <c r="P55" i="25"/>
  <c r="T55" i="25" s="1"/>
  <c r="U15" i="26"/>
  <c r="T15" i="26"/>
  <c r="U19" i="26"/>
  <c r="T19" i="26"/>
  <c r="U61" i="27"/>
  <c r="T61" i="27"/>
  <c r="U91" i="27"/>
  <c r="T91" i="27"/>
  <c r="U60" i="29"/>
  <c r="T60" i="29"/>
  <c r="P26" i="18"/>
  <c r="Q55" i="18"/>
  <c r="Q32" i="19"/>
  <c r="U32" i="19" s="1"/>
  <c r="Q35" i="19"/>
  <c r="P68" i="19"/>
  <c r="P69" i="19"/>
  <c r="T69" i="19" s="1"/>
  <c r="Q73" i="19"/>
  <c r="Q74" i="19"/>
  <c r="P75" i="19"/>
  <c r="T75" i="19" s="1"/>
  <c r="S87" i="19"/>
  <c r="U73" i="20"/>
  <c r="T73" i="20"/>
  <c r="U74" i="20"/>
  <c r="T74" i="20"/>
  <c r="P87" i="20"/>
  <c r="P32" i="21"/>
  <c r="T42" i="21"/>
  <c r="U37" i="21"/>
  <c r="Q61" i="21"/>
  <c r="P69" i="21"/>
  <c r="T69" i="21" s="1"/>
  <c r="P74" i="21"/>
  <c r="U54" i="22"/>
  <c r="T54" i="22"/>
  <c r="Q17" i="23"/>
  <c r="P35" i="23"/>
  <c r="U41" i="23"/>
  <c r="T41" i="23"/>
  <c r="P55" i="23"/>
  <c r="U92" i="23"/>
  <c r="T92" i="23"/>
  <c r="Q17" i="24"/>
  <c r="U17" i="24" s="1"/>
  <c r="P55" i="24"/>
  <c r="U93" i="24"/>
  <c r="T93" i="24"/>
  <c r="P35" i="25"/>
  <c r="T35" i="25" s="1"/>
  <c r="Q55" i="25"/>
  <c r="U65" i="25"/>
  <c r="T65" i="25"/>
  <c r="P74" i="25"/>
  <c r="U87" i="25"/>
  <c r="E87" i="25"/>
  <c r="E115" i="25" s="1"/>
  <c r="U115" i="25" s="1"/>
  <c r="T87" i="25"/>
  <c r="U88" i="25"/>
  <c r="T88" i="25"/>
  <c r="U46" i="26"/>
  <c r="T46" i="26"/>
  <c r="U52" i="26"/>
  <c r="T52" i="26"/>
  <c r="U61" i="26"/>
  <c r="T61" i="26"/>
  <c r="Q68" i="28"/>
  <c r="U10" i="30"/>
  <c r="T10" i="30"/>
  <c r="U21" i="30"/>
  <c r="T21" i="30"/>
  <c r="T20" i="31"/>
  <c r="U20" i="31"/>
  <c r="P42" i="18"/>
  <c r="P42" i="19"/>
  <c r="U68" i="19"/>
  <c r="T68" i="19"/>
  <c r="U63" i="19"/>
  <c r="Q68" i="19"/>
  <c r="Q69" i="19"/>
  <c r="U69" i="19" s="1"/>
  <c r="Q75" i="19"/>
  <c r="U75" i="19" s="1"/>
  <c r="T17" i="20"/>
  <c r="U35" i="20"/>
  <c r="T35" i="20"/>
  <c r="T42" i="20"/>
  <c r="Q42" i="20"/>
  <c r="U42" i="20" s="1"/>
  <c r="U55" i="20"/>
  <c r="T55" i="20"/>
  <c r="U45" i="20"/>
  <c r="P55" i="20"/>
  <c r="Q87" i="20"/>
  <c r="Q32" i="21"/>
  <c r="U68" i="21"/>
  <c r="T68" i="21"/>
  <c r="T63" i="21"/>
  <c r="P68" i="21"/>
  <c r="Q69" i="21"/>
  <c r="U69" i="21" s="1"/>
  <c r="P73" i="21"/>
  <c r="Q74" i="21"/>
  <c r="U87" i="21"/>
  <c r="E87" i="21"/>
  <c r="E115" i="21" s="1"/>
  <c r="T87" i="21"/>
  <c r="U88" i="21"/>
  <c r="U46" i="22"/>
  <c r="T46" i="22"/>
  <c r="P55" i="22"/>
  <c r="U61" i="22"/>
  <c r="T61" i="22"/>
  <c r="U66" i="22"/>
  <c r="T66" i="22"/>
  <c r="P68" i="22"/>
  <c r="U74" i="22"/>
  <c r="T74" i="22"/>
  <c r="U73" i="22"/>
  <c r="T73" i="22"/>
  <c r="U71" i="22"/>
  <c r="T71" i="22"/>
  <c r="P73" i="22"/>
  <c r="T21" i="23"/>
  <c r="U32" i="23"/>
  <c r="T32" i="23"/>
  <c r="P42" i="23"/>
  <c r="U52" i="23"/>
  <c r="T52" i="23"/>
  <c r="U11" i="24"/>
  <c r="T11" i="24"/>
  <c r="U55" i="25"/>
  <c r="U45" i="25"/>
  <c r="T45" i="25"/>
  <c r="Q74" i="25"/>
  <c r="P87" i="25"/>
  <c r="U95" i="25"/>
  <c r="T95" i="25"/>
  <c r="U30" i="26"/>
  <c r="T30" i="26"/>
  <c r="P32" i="26"/>
  <c r="U51" i="27"/>
  <c r="T51" i="27"/>
  <c r="U46" i="29"/>
  <c r="T46" i="29"/>
  <c r="T32" i="30"/>
  <c r="S74" i="30"/>
  <c r="U51" i="33"/>
  <c r="T51" i="33"/>
  <c r="S87" i="15"/>
  <c r="U68" i="16"/>
  <c r="T68" i="16"/>
  <c r="Q87" i="16"/>
  <c r="T55" i="17"/>
  <c r="U55" i="17"/>
  <c r="U87" i="17"/>
  <c r="E87" i="17"/>
  <c r="E115" i="17" s="1"/>
  <c r="U115" i="17" s="1"/>
  <c r="T87" i="17"/>
  <c r="U74" i="18"/>
  <c r="T74" i="18"/>
  <c r="U73" i="18"/>
  <c r="T73" i="18"/>
  <c r="U87" i="18"/>
  <c r="E87" i="18"/>
  <c r="E115" i="18" s="1"/>
  <c r="T87" i="18"/>
  <c r="Q42" i="19"/>
  <c r="T32" i="20"/>
  <c r="U32" i="20"/>
  <c r="Q55" i="20"/>
  <c r="R87" i="20"/>
  <c r="P55" i="21"/>
  <c r="Q68" i="21"/>
  <c r="Q73" i="21"/>
  <c r="P87" i="21"/>
  <c r="U11" i="22"/>
  <c r="T11" i="22"/>
  <c r="Q32" i="22"/>
  <c r="P42" i="22"/>
  <c r="T42" i="22" s="1"/>
  <c r="Q55" i="22"/>
  <c r="R87" i="22"/>
  <c r="U13" i="23"/>
  <c r="T13" i="23"/>
  <c r="U42" i="23"/>
  <c r="T42" i="23"/>
  <c r="U37" i="23"/>
  <c r="T37" i="23"/>
  <c r="U44" i="23"/>
  <c r="T44" i="23"/>
  <c r="U23" i="24"/>
  <c r="T23" i="24"/>
  <c r="U26" i="24"/>
  <c r="U50" i="24"/>
  <c r="T50" i="24"/>
  <c r="U53" i="24"/>
  <c r="U61" i="24"/>
  <c r="T61" i="24"/>
  <c r="Q75" i="24"/>
  <c r="U75" i="24" s="1"/>
  <c r="U25" i="25"/>
  <c r="T25" i="25"/>
  <c r="U41" i="25"/>
  <c r="T41" i="25"/>
  <c r="U52" i="25"/>
  <c r="T52" i="25"/>
  <c r="P69" i="25"/>
  <c r="T69" i="25" s="1"/>
  <c r="Q32" i="26"/>
  <c r="U35" i="26"/>
  <c r="P32" i="27"/>
  <c r="U59" i="27"/>
  <c r="T59" i="27"/>
  <c r="U34" i="28"/>
  <c r="T34" i="28"/>
  <c r="U66" i="30"/>
  <c r="T66" i="30"/>
  <c r="U74" i="14"/>
  <c r="T74" i="14"/>
  <c r="U73" i="14"/>
  <c r="T73" i="14"/>
  <c r="U75" i="15"/>
  <c r="T17" i="15"/>
  <c r="U17" i="15"/>
  <c r="U42" i="15"/>
  <c r="T42" i="15"/>
  <c r="R87" i="16"/>
  <c r="P87" i="17"/>
  <c r="T51" i="18"/>
  <c r="T63" i="18"/>
  <c r="P87" i="18"/>
  <c r="T10" i="19"/>
  <c r="T16" i="19"/>
  <c r="T19" i="19"/>
  <c r="U42" i="19"/>
  <c r="T42" i="19"/>
  <c r="U50" i="19"/>
  <c r="T58" i="19"/>
  <c r="E74" i="19"/>
  <c r="T12" i="20"/>
  <c r="T21" i="20"/>
  <c r="T40" i="20"/>
  <c r="P61" i="20"/>
  <c r="T63" i="20"/>
  <c r="S87" i="20"/>
  <c r="U17" i="21"/>
  <c r="T17" i="21"/>
  <c r="T14" i="21"/>
  <c r="T30" i="21"/>
  <c r="U34" i="21"/>
  <c r="Q55" i="21"/>
  <c r="Q87" i="21"/>
  <c r="U94" i="21"/>
  <c r="U15" i="22"/>
  <c r="T15" i="22"/>
  <c r="P17" i="22"/>
  <c r="Q17" i="22"/>
  <c r="U17" i="22" s="1"/>
  <c r="P26" i="22"/>
  <c r="U29" i="22"/>
  <c r="T29" i="22"/>
  <c r="T34" i="22"/>
  <c r="U35" i="22"/>
  <c r="T35" i="22"/>
  <c r="U39" i="22"/>
  <c r="T39" i="22"/>
  <c r="T47" i="22"/>
  <c r="U57" i="22"/>
  <c r="T57" i="22"/>
  <c r="P61" i="22"/>
  <c r="T67" i="22"/>
  <c r="E69" i="22"/>
  <c r="T72" i="22"/>
  <c r="E74" i="22"/>
  <c r="U93" i="22"/>
  <c r="T93" i="22"/>
  <c r="U26" i="23"/>
  <c r="T26" i="23"/>
  <c r="U48" i="23"/>
  <c r="T48" i="23"/>
  <c r="S87" i="23"/>
  <c r="U91" i="23"/>
  <c r="T91" i="23"/>
  <c r="P32" i="24"/>
  <c r="T32" i="24" s="1"/>
  <c r="Q32" i="24"/>
  <c r="U32" i="24" s="1"/>
  <c r="U14" i="25"/>
  <c r="T14" i="25"/>
  <c r="U32" i="25"/>
  <c r="T32" i="25"/>
  <c r="P61" i="25"/>
  <c r="U64" i="25"/>
  <c r="T64" i="25"/>
  <c r="Q69" i="25"/>
  <c r="Q73" i="25"/>
  <c r="T34" i="26"/>
  <c r="P69" i="26"/>
  <c r="T69" i="26" s="1"/>
  <c r="Q74" i="26"/>
  <c r="U34" i="27"/>
  <c r="T34" i="27"/>
  <c r="Q55" i="27"/>
  <c r="U96" i="27"/>
  <c r="T96" i="27"/>
  <c r="P35" i="28"/>
  <c r="T35" i="28" s="1"/>
  <c r="U61" i="31"/>
  <c r="T61" i="31"/>
  <c r="U35" i="32"/>
  <c r="U68" i="32"/>
  <c r="T68" i="32"/>
  <c r="U63" i="32"/>
  <c r="T63" i="32"/>
  <c r="U67" i="32"/>
  <c r="T67" i="32"/>
  <c r="S87" i="16"/>
  <c r="T9" i="17"/>
  <c r="T37" i="17"/>
  <c r="U68" i="17"/>
  <c r="T68" i="17"/>
  <c r="Q87" i="17"/>
  <c r="U55" i="18"/>
  <c r="T55" i="18"/>
  <c r="U63" i="18"/>
  <c r="U91" i="18"/>
  <c r="T9" i="19"/>
  <c r="T32" i="19"/>
  <c r="U35" i="19"/>
  <c r="T40" i="19"/>
  <c r="E69" i="19"/>
  <c r="U74" i="19"/>
  <c r="T74" i="19"/>
  <c r="U73" i="19"/>
  <c r="T73" i="19"/>
  <c r="U93" i="19"/>
  <c r="P26" i="20"/>
  <c r="T28" i="20"/>
  <c r="T53" i="20"/>
  <c r="U63" i="20"/>
  <c r="P75" i="20"/>
  <c r="T75" i="20" s="1"/>
  <c r="T88" i="20"/>
  <c r="U95" i="20"/>
  <c r="T45" i="21"/>
  <c r="U54" i="21"/>
  <c r="T59" i="21"/>
  <c r="U95" i="21"/>
  <c r="T95" i="21"/>
  <c r="Q26" i="22"/>
  <c r="Q61" i="22"/>
  <c r="U69" i="23"/>
  <c r="T69" i="23"/>
  <c r="T75" i="23"/>
  <c r="T17" i="23"/>
  <c r="U17" i="23"/>
  <c r="U9" i="23"/>
  <c r="T9" i="23"/>
  <c r="U31" i="23"/>
  <c r="T31" i="23"/>
  <c r="E35" i="23"/>
  <c r="T38" i="23"/>
  <c r="U60" i="23"/>
  <c r="T60" i="23"/>
  <c r="U35" i="24"/>
  <c r="U40" i="24"/>
  <c r="T40" i="24"/>
  <c r="P69" i="24"/>
  <c r="T69" i="24" s="1"/>
  <c r="P74" i="24"/>
  <c r="Q115" i="24"/>
  <c r="Q114" i="24"/>
  <c r="Q42" i="25"/>
  <c r="U42" i="25" s="1"/>
  <c r="U44" i="25"/>
  <c r="T44" i="25"/>
  <c r="Q61" i="25"/>
  <c r="T71" i="25"/>
  <c r="U16" i="26"/>
  <c r="T16" i="26"/>
  <c r="P26" i="26"/>
  <c r="T26" i="26" s="1"/>
  <c r="U29" i="26"/>
  <c r="T29" i="26"/>
  <c r="U38" i="26"/>
  <c r="P73" i="27"/>
  <c r="P75" i="27"/>
  <c r="T75" i="27" s="1"/>
  <c r="U15" i="29"/>
  <c r="T15" i="29"/>
  <c r="U68" i="29"/>
  <c r="T68" i="29"/>
  <c r="U63" i="29"/>
  <c r="T63" i="29"/>
  <c r="U14" i="30"/>
  <c r="T14" i="30"/>
  <c r="P26" i="30"/>
  <c r="U61" i="30"/>
  <c r="T61" i="30"/>
  <c r="U32" i="31"/>
  <c r="T32" i="31"/>
  <c r="U74" i="31"/>
  <c r="T74" i="31"/>
  <c r="U73" i="31"/>
  <c r="T73" i="31"/>
  <c r="U71" i="31"/>
  <c r="T71" i="31"/>
  <c r="U31" i="32"/>
  <c r="T31" i="32"/>
  <c r="U16" i="34"/>
  <c r="T16" i="34"/>
  <c r="U20" i="34"/>
  <c r="T20" i="34"/>
  <c r="U25" i="34"/>
  <c r="T25" i="34"/>
  <c r="U13" i="36"/>
  <c r="T13" i="36"/>
  <c r="T32" i="36"/>
  <c r="U44" i="41"/>
  <c r="T44" i="41"/>
  <c r="T38" i="42"/>
  <c r="U38" i="42"/>
  <c r="U55" i="22"/>
  <c r="T55" i="22"/>
  <c r="U87" i="22"/>
  <c r="E87" i="22"/>
  <c r="E115" i="22" s="1"/>
  <c r="T87" i="22"/>
  <c r="Q42" i="23"/>
  <c r="P61" i="23"/>
  <c r="T64" i="23"/>
  <c r="T95" i="23"/>
  <c r="T15" i="24"/>
  <c r="P26" i="24"/>
  <c r="T29" i="24"/>
  <c r="T46" i="24"/>
  <c r="T54" i="24"/>
  <c r="Q55" i="24"/>
  <c r="U55" i="24" s="1"/>
  <c r="T57" i="24"/>
  <c r="T66" i="24"/>
  <c r="Q69" i="24"/>
  <c r="U69" i="24" s="1"/>
  <c r="T71" i="24"/>
  <c r="Q74" i="24"/>
  <c r="P75" i="24"/>
  <c r="T75" i="24" s="1"/>
  <c r="S87" i="24"/>
  <c r="T89" i="24"/>
  <c r="T9" i="25"/>
  <c r="P17" i="25"/>
  <c r="T17" i="25" s="1"/>
  <c r="T20" i="25"/>
  <c r="T31" i="25"/>
  <c r="Q32" i="25"/>
  <c r="T34" i="25"/>
  <c r="Q35" i="25"/>
  <c r="U35" i="25" s="1"/>
  <c r="T37" i="25"/>
  <c r="T48" i="25"/>
  <c r="T59" i="25"/>
  <c r="U68" i="25"/>
  <c r="T68" i="25"/>
  <c r="P68" i="25"/>
  <c r="P73" i="25"/>
  <c r="Q87" i="25"/>
  <c r="T91" i="25"/>
  <c r="T11" i="26"/>
  <c r="T22" i="26"/>
  <c r="T39" i="26"/>
  <c r="T49" i="26"/>
  <c r="Q55" i="26"/>
  <c r="T57" i="26"/>
  <c r="T64" i="26"/>
  <c r="U74" i="26"/>
  <c r="T74" i="26"/>
  <c r="U73" i="26"/>
  <c r="T73" i="26"/>
  <c r="U93" i="26"/>
  <c r="T11" i="27"/>
  <c r="P17" i="27"/>
  <c r="T20" i="27"/>
  <c r="P26" i="27"/>
  <c r="T28" i="27"/>
  <c r="T39" i="27"/>
  <c r="T46" i="27"/>
  <c r="T53" i="27"/>
  <c r="P68" i="27"/>
  <c r="Q73" i="27"/>
  <c r="P74" i="27"/>
  <c r="Q75" i="27"/>
  <c r="U75" i="27" s="1"/>
  <c r="T93" i="27"/>
  <c r="T22" i="28"/>
  <c r="T39" i="28"/>
  <c r="P73" i="28"/>
  <c r="P74" i="28"/>
  <c r="P75" i="28"/>
  <c r="T75" i="28" s="1"/>
  <c r="T96" i="28"/>
  <c r="U29" i="29"/>
  <c r="T29" i="29"/>
  <c r="T35" i="29"/>
  <c r="P42" i="29"/>
  <c r="P75" i="29"/>
  <c r="T75" i="29" s="1"/>
  <c r="U40" i="30"/>
  <c r="T40" i="30"/>
  <c r="U44" i="30"/>
  <c r="T44" i="30"/>
  <c r="P61" i="30"/>
  <c r="U47" i="31"/>
  <c r="T47" i="31"/>
  <c r="U67" i="31"/>
  <c r="T67" i="31"/>
  <c r="U38" i="32"/>
  <c r="T38" i="32"/>
  <c r="U49" i="32"/>
  <c r="T49" i="32"/>
  <c r="P75" i="32"/>
  <c r="T75" i="32" s="1"/>
  <c r="U23" i="33"/>
  <c r="T23" i="33"/>
  <c r="U38" i="33"/>
  <c r="T38" i="33"/>
  <c r="P17" i="34"/>
  <c r="T17" i="34" s="1"/>
  <c r="T40" i="34"/>
  <c r="U40" i="34"/>
  <c r="U26" i="35"/>
  <c r="T26" i="35"/>
  <c r="U32" i="35"/>
  <c r="T47" i="21"/>
  <c r="T58" i="21"/>
  <c r="T67" i="21"/>
  <c r="T72" i="21"/>
  <c r="R87" i="21"/>
  <c r="T90" i="21"/>
  <c r="T10" i="22"/>
  <c r="T21" i="22"/>
  <c r="T38" i="22"/>
  <c r="T49" i="22"/>
  <c r="T60" i="22"/>
  <c r="P87" i="22"/>
  <c r="T92" i="22"/>
  <c r="T12" i="23"/>
  <c r="T23" i="23"/>
  <c r="T40" i="23"/>
  <c r="T51" i="23"/>
  <c r="T63" i="23"/>
  <c r="U74" i="23"/>
  <c r="T74" i="23"/>
  <c r="U73" i="23"/>
  <c r="T73" i="23"/>
  <c r="T94" i="23"/>
  <c r="T14" i="24"/>
  <c r="T25" i="24"/>
  <c r="T28" i="24"/>
  <c r="U42" i="24"/>
  <c r="T42" i="24"/>
  <c r="T45" i="24"/>
  <c r="T53" i="24"/>
  <c r="T65" i="24"/>
  <c r="T88" i="24"/>
  <c r="T96" i="24"/>
  <c r="T16" i="25"/>
  <c r="T19" i="25"/>
  <c r="T30" i="25"/>
  <c r="T47" i="25"/>
  <c r="T58" i="25"/>
  <c r="T67" i="25"/>
  <c r="T72" i="25"/>
  <c r="R87" i="25"/>
  <c r="T90" i="25"/>
  <c r="T10" i="26"/>
  <c r="T21" i="26"/>
  <c r="T38" i="26"/>
  <c r="T48" i="26"/>
  <c r="T54" i="26"/>
  <c r="P87" i="26"/>
  <c r="T92" i="26"/>
  <c r="T10" i="27"/>
  <c r="Q26" i="27"/>
  <c r="T38" i="27"/>
  <c r="T71" i="27"/>
  <c r="Q74" i="27"/>
  <c r="T9" i="28"/>
  <c r="T28" i="28"/>
  <c r="T45" i="28"/>
  <c r="U51" i="28"/>
  <c r="Q73" i="28"/>
  <c r="Q74" i="28"/>
  <c r="T91" i="28"/>
  <c r="T16" i="29"/>
  <c r="Q26" i="29"/>
  <c r="U39" i="29"/>
  <c r="T39" i="29"/>
  <c r="U66" i="29"/>
  <c r="T66" i="29"/>
  <c r="P68" i="29"/>
  <c r="P74" i="29"/>
  <c r="Q75" i="29"/>
  <c r="U75" i="29" s="1"/>
  <c r="U89" i="29"/>
  <c r="T89" i="29"/>
  <c r="T35" i="30"/>
  <c r="Q61" i="30"/>
  <c r="U94" i="30"/>
  <c r="T94" i="30"/>
  <c r="U19" i="31"/>
  <c r="T19" i="31"/>
  <c r="P75" i="31"/>
  <c r="T75" i="31" s="1"/>
  <c r="Q32" i="32"/>
  <c r="U34" i="32"/>
  <c r="T34" i="32"/>
  <c r="U10" i="33"/>
  <c r="T10" i="33"/>
  <c r="U50" i="33"/>
  <c r="T50" i="33"/>
  <c r="U68" i="40"/>
  <c r="T68" i="40"/>
  <c r="U63" i="40"/>
  <c r="T63" i="40"/>
  <c r="Q87" i="18"/>
  <c r="T55" i="19"/>
  <c r="U87" i="19"/>
  <c r="E87" i="19"/>
  <c r="E115" i="19" s="1"/>
  <c r="T87" i="19"/>
  <c r="S87" i="21"/>
  <c r="U68" i="22"/>
  <c r="T68" i="22"/>
  <c r="Q87" i="22"/>
  <c r="U55" i="23"/>
  <c r="T55" i="23"/>
  <c r="U87" i="23"/>
  <c r="E87" i="23"/>
  <c r="E115" i="23" s="1"/>
  <c r="U115" i="23" s="1"/>
  <c r="T87" i="23"/>
  <c r="S87" i="25"/>
  <c r="P61" i="26"/>
  <c r="Q87" i="26"/>
  <c r="T25" i="27"/>
  <c r="U52" i="27"/>
  <c r="U68" i="27"/>
  <c r="T68" i="27"/>
  <c r="Q69" i="27"/>
  <c r="U69" i="27" s="1"/>
  <c r="U87" i="27"/>
  <c r="E87" i="27"/>
  <c r="E115" i="27" s="1"/>
  <c r="U115" i="27" s="1"/>
  <c r="T87" i="27"/>
  <c r="U88" i="27"/>
  <c r="U92" i="27"/>
  <c r="T23" i="28"/>
  <c r="P26" i="28"/>
  <c r="T26" i="28" s="1"/>
  <c r="Q26" i="28"/>
  <c r="U26" i="28" s="1"/>
  <c r="P61" i="28"/>
  <c r="U64" i="28"/>
  <c r="T64" i="28"/>
  <c r="U87" i="28"/>
  <c r="E87" i="28"/>
  <c r="E115" i="28" s="1"/>
  <c r="U115" i="28" s="1"/>
  <c r="T87" i="28"/>
  <c r="U88" i="28"/>
  <c r="T11" i="29"/>
  <c r="T30" i="29"/>
  <c r="P55" i="29"/>
  <c r="P73" i="29"/>
  <c r="Q74" i="29"/>
  <c r="U31" i="30"/>
  <c r="T31" i="30"/>
  <c r="P42" i="31"/>
  <c r="T42" i="31" s="1"/>
  <c r="E69" i="31"/>
  <c r="U87" i="31"/>
  <c r="E87" i="31"/>
  <c r="E115" i="31" s="1"/>
  <c r="T115" i="31" s="1"/>
  <c r="T87" i="31"/>
  <c r="U88" i="31"/>
  <c r="T88" i="31"/>
  <c r="U16" i="32"/>
  <c r="T16" i="32"/>
  <c r="P26" i="32"/>
  <c r="P32" i="33"/>
  <c r="Q32" i="33"/>
  <c r="T55" i="33"/>
  <c r="U55" i="33"/>
  <c r="U45" i="33"/>
  <c r="T45" i="33"/>
  <c r="Q75" i="38"/>
  <c r="U75" i="38" s="1"/>
  <c r="S75" i="38"/>
  <c r="T96" i="38"/>
  <c r="U96" i="38"/>
  <c r="P87" i="23"/>
  <c r="Q61" i="24"/>
  <c r="U73" i="24"/>
  <c r="T73" i="24"/>
  <c r="U74" i="24"/>
  <c r="T74" i="24"/>
  <c r="T75" i="25"/>
  <c r="U69" i="25"/>
  <c r="Q26" i="25"/>
  <c r="U26" i="25" s="1"/>
  <c r="P42" i="25"/>
  <c r="T42" i="25" s="1"/>
  <c r="U61" i="25"/>
  <c r="T61" i="25"/>
  <c r="Q75" i="25"/>
  <c r="U75" i="25" s="1"/>
  <c r="Q17" i="26"/>
  <c r="U17" i="26" s="1"/>
  <c r="Q61" i="26"/>
  <c r="P73" i="26"/>
  <c r="P74" i="26"/>
  <c r="R87" i="26"/>
  <c r="Q32" i="27"/>
  <c r="P32" i="28"/>
  <c r="T32" i="28" s="1"/>
  <c r="Q35" i="28"/>
  <c r="U35" i="28" s="1"/>
  <c r="P42" i="28"/>
  <c r="Q55" i="28"/>
  <c r="Q61" i="28"/>
  <c r="P87" i="28"/>
  <c r="U22" i="29"/>
  <c r="T22" i="29"/>
  <c r="U32" i="29"/>
  <c r="T32" i="29"/>
  <c r="Q73" i="29"/>
  <c r="U92" i="29"/>
  <c r="T92" i="29"/>
  <c r="U59" i="30"/>
  <c r="T59" i="30"/>
  <c r="T67" i="30"/>
  <c r="U67" i="30"/>
  <c r="T89" i="30"/>
  <c r="U89" i="30"/>
  <c r="U39" i="31"/>
  <c r="T39" i="31"/>
  <c r="Q42" i="31"/>
  <c r="U42" i="32"/>
  <c r="T42" i="32"/>
  <c r="U37" i="32"/>
  <c r="T37" i="32"/>
  <c r="Q115" i="32"/>
  <c r="Q114" i="32"/>
  <c r="T93" i="32"/>
  <c r="U93" i="32"/>
  <c r="U89" i="33"/>
  <c r="T89" i="33"/>
  <c r="U94" i="33"/>
  <c r="T94" i="33"/>
  <c r="U34" i="38"/>
  <c r="T34" i="38"/>
  <c r="U61" i="38"/>
  <c r="T61" i="38"/>
  <c r="P26" i="39"/>
  <c r="Q55" i="39"/>
  <c r="S55" i="39"/>
  <c r="T61" i="39"/>
  <c r="S87" i="22"/>
  <c r="U68" i="23"/>
  <c r="T68" i="23"/>
  <c r="Q87" i="23"/>
  <c r="T55" i="24"/>
  <c r="U87" i="24"/>
  <c r="E87" i="24"/>
  <c r="E115" i="24" s="1"/>
  <c r="U115" i="24" s="1"/>
  <c r="T87" i="24"/>
  <c r="T72" i="26"/>
  <c r="S87" i="26"/>
  <c r="T89" i="26"/>
  <c r="T95" i="26"/>
  <c r="T14" i="27"/>
  <c r="U24" i="27"/>
  <c r="T31" i="27"/>
  <c r="U44" i="27"/>
  <c r="T50" i="27"/>
  <c r="T65" i="27"/>
  <c r="U74" i="27"/>
  <c r="T74" i="27"/>
  <c r="U73" i="27"/>
  <c r="T73" i="27"/>
  <c r="Q87" i="27"/>
  <c r="U69" i="28"/>
  <c r="U75" i="28"/>
  <c r="U17" i="28"/>
  <c r="T13" i="28"/>
  <c r="P17" i="28"/>
  <c r="T17" i="28" s="1"/>
  <c r="T19" i="28"/>
  <c r="T31" i="28"/>
  <c r="Q32" i="28"/>
  <c r="U32" i="28" s="1"/>
  <c r="Q42" i="28"/>
  <c r="U55" i="28"/>
  <c r="T55" i="28"/>
  <c r="T48" i="28"/>
  <c r="U68" i="28"/>
  <c r="T68" i="28"/>
  <c r="T63" i="28"/>
  <c r="T65" i="28"/>
  <c r="Q87" i="28"/>
  <c r="T26" i="29"/>
  <c r="Q35" i="29"/>
  <c r="U35" i="29" s="1"/>
  <c r="T96" i="29"/>
  <c r="U96" i="29"/>
  <c r="U15" i="30"/>
  <c r="T15" i="30"/>
  <c r="U26" i="30"/>
  <c r="T26" i="30"/>
  <c r="T34" i="30"/>
  <c r="U49" i="30"/>
  <c r="T49" i="30"/>
  <c r="S75" i="30"/>
  <c r="U11" i="31"/>
  <c r="T11" i="31"/>
  <c r="U35" i="31"/>
  <c r="U72" i="31"/>
  <c r="T72" i="31"/>
  <c r="P74" i="31"/>
  <c r="T11" i="32"/>
  <c r="U11" i="32"/>
  <c r="T32" i="32"/>
  <c r="U32" i="32"/>
  <c r="R87" i="32"/>
  <c r="U15" i="33"/>
  <c r="T15" i="33"/>
  <c r="P26" i="33"/>
  <c r="U66" i="33"/>
  <c r="T66" i="33"/>
  <c r="P75" i="33"/>
  <c r="T75" i="33" s="1"/>
  <c r="U26" i="34"/>
  <c r="T26" i="34"/>
  <c r="T53" i="35"/>
  <c r="U53" i="35"/>
  <c r="T26" i="38"/>
  <c r="T42" i="38"/>
  <c r="U42" i="38"/>
  <c r="U37" i="38"/>
  <c r="T37" i="38"/>
  <c r="U74" i="21"/>
  <c r="T74" i="21"/>
  <c r="U73" i="21"/>
  <c r="T73" i="21"/>
  <c r="T17" i="22"/>
  <c r="T45" i="22"/>
  <c r="T88" i="22"/>
  <c r="R87" i="23"/>
  <c r="P87" i="24"/>
  <c r="T63" i="25"/>
  <c r="U74" i="25"/>
  <c r="T74" i="25"/>
  <c r="U73" i="25"/>
  <c r="T73" i="25"/>
  <c r="U75" i="26"/>
  <c r="T75" i="26"/>
  <c r="U69" i="26"/>
  <c r="T17" i="26"/>
  <c r="T42" i="26"/>
  <c r="U42" i="26"/>
  <c r="T51" i="26"/>
  <c r="U68" i="26"/>
  <c r="T68" i="26"/>
  <c r="U63" i="26"/>
  <c r="T69" i="27"/>
  <c r="T17" i="27"/>
  <c r="U17" i="27"/>
  <c r="E35" i="27"/>
  <c r="U42" i="27"/>
  <c r="T42" i="27"/>
  <c r="Q42" i="27"/>
  <c r="U55" i="27"/>
  <c r="T55" i="27"/>
  <c r="U45" i="27"/>
  <c r="R87" i="27"/>
  <c r="T24" i="28"/>
  <c r="U42" i="28"/>
  <c r="T42" i="28"/>
  <c r="T41" i="28"/>
  <c r="P68" i="28"/>
  <c r="R87" i="28"/>
  <c r="U94" i="28"/>
  <c r="U52" i="29"/>
  <c r="T52" i="29"/>
  <c r="Q87" i="29"/>
  <c r="U41" i="30"/>
  <c r="T41" i="30"/>
  <c r="U71" i="30"/>
  <c r="T34" i="31"/>
  <c r="U34" i="31"/>
  <c r="T48" i="31"/>
  <c r="U48" i="31"/>
  <c r="E68" i="31"/>
  <c r="E75" i="31"/>
  <c r="U93" i="31"/>
  <c r="T93" i="31"/>
  <c r="T50" i="32"/>
  <c r="U50" i="32"/>
  <c r="T24" i="33"/>
  <c r="U24" i="33"/>
  <c r="U39" i="33"/>
  <c r="T39" i="33"/>
  <c r="T51" i="34"/>
  <c r="U51" i="34"/>
  <c r="U96" i="34"/>
  <c r="T96" i="34"/>
  <c r="U11" i="35"/>
  <c r="T11" i="35"/>
  <c r="U32" i="37"/>
  <c r="T32" i="37"/>
  <c r="U54" i="37"/>
  <c r="T54" i="37"/>
  <c r="T55" i="29"/>
  <c r="U55" i="29"/>
  <c r="T45" i="29"/>
  <c r="Q55" i="29"/>
  <c r="Q61" i="29"/>
  <c r="P17" i="30"/>
  <c r="T17" i="30" s="1"/>
  <c r="U19" i="30"/>
  <c r="T25" i="30"/>
  <c r="Q26" i="30"/>
  <c r="T28" i="30"/>
  <c r="P35" i="30"/>
  <c r="U47" i="30"/>
  <c r="T53" i="30"/>
  <c r="U72" i="30"/>
  <c r="U87" i="30"/>
  <c r="E87" i="30"/>
  <c r="E115" i="30" s="1"/>
  <c r="U115" i="30" s="1"/>
  <c r="T87" i="30"/>
  <c r="P26" i="31"/>
  <c r="T29" i="31"/>
  <c r="P55" i="31"/>
  <c r="T58" i="31"/>
  <c r="U60" i="31"/>
  <c r="T60" i="31"/>
  <c r="P61" i="31"/>
  <c r="U91" i="31"/>
  <c r="T21" i="32"/>
  <c r="U23" i="32"/>
  <c r="T23" i="32"/>
  <c r="Q26" i="32"/>
  <c r="T59" i="32"/>
  <c r="T64" i="32"/>
  <c r="P73" i="32"/>
  <c r="P74" i="32"/>
  <c r="S87" i="32"/>
  <c r="U13" i="33"/>
  <c r="P17" i="33"/>
  <c r="U28" i="33"/>
  <c r="T28" i="33"/>
  <c r="U35" i="33"/>
  <c r="T35" i="33"/>
  <c r="Q42" i="33"/>
  <c r="E61" i="33"/>
  <c r="Q69" i="33"/>
  <c r="U69" i="33" s="1"/>
  <c r="T48" i="34"/>
  <c r="U14" i="35"/>
  <c r="Q35" i="35"/>
  <c r="T50" i="35"/>
  <c r="U41" i="36"/>
  <c r="T41" i="36"/>
  <c r="P87" i="36"/>
  <c r="U35" i="37"/>
  <c r="T35" i="37"/>
  <c r="U61" i="37"/>
  <c r="T61" i="37"/>
  <c r="Q61" i="39"/>
  <c r="Q74" i="39"/>
  <c r="S74" i="39"/>
  <c r="U90" i="40"/>
  <c r="T90" i="40"/>
  <c r="T90" i="41"/>
  <c r="U90" i="41"/>
  <c r="T25" i="42"/>
  <c r="U25" i="42"/>
  <c r="P69" i="29"/>
  <c r="T69" i="29" s="1"/>
  <c r="U87" i="29"/>
  <c r="E87" i="29"/>
  <c r="E115" i="29" s="1"/>
  <c r="U115" i="29" s="1"/>
  <c r="T87" i="29"/>
  <c r="T88" i="29"/>
  <c r="Q17" i="30"/>
  <c r="Q35" i="30"/>
  <c r="U35" i="30" s="1"/>
  <c r="P68" i="30"/>
  <c r="P69" i="30"/>
  <c r="T69" i="30" s="1"/>
  <c r="P87" i="30"/>
  <c r="U10" i="31"/>
  <c r="T10" i="31"/>
  <c r="P35" i="31"/>
  <c r="T35" i="31" s="1"/>
  <c r="U38" i="31"/>
  <c r="T38" i="31"/>
  <c r="U55" i="31"/>
  <c r="T55" i="31"/>
  <c r="Q61" i="31"/>
  <c r="R87" i="31"/>
  <c r="U92" i="31"/>
  <c r="T92" i="31"/>
  <c r="T69" i="32"/>
  <c r="U17" i="32"/>
  <c r="T17" i="32"/>
  <c r="U14" i="33"/>
  <c r="T14" i="33"/>
  <c r="Q17" i="33"/>
  <c r="U32" i="33"/>
  <c r="T32" i="33"/>
  <c r="P68" i="33"/>
  <c r="U74" i="33"/>
  <c r="T74" i="33"/>
  <c r="U73" i="33"/>
  <c r="T73" i="33"/>
  <c r="U71" i="33"/>
  <c r="U87" i="33"/>
  <c r="E87" i="33"/>
  <c r="E115" i="33" s="1"/>
  <c r="U115" i="33" s="1"/>
  <c r="T87" i="33"/>
  <c r="U88" i="33"/>
  <c r="T88" i="33"/>
  <c r="U17" i="34"/>
  <c r="U9" i="34"/>
  <c r="U19" i="34"/>
  <c r="T19" i="34"/>
  <c r="P42" i="34"/>
  <c r="U61" i="34"/>
  <c r="T61" i="34"/>
  <c r="P55" i="35"/>
  <c r="P69" i="35"/>
  <c r="T69" i="35" s="1"/>
  <c r="P74" i="35"/>
  <c r="U44" i="36"/>
  <c r="T44" i="36"/>
  <c r="T26" i="37"/>
  <c r="U26" i="37"/>
  <c r="U89" i="37"/>
  <c r="T89" i="37"/>
  <c r="T75" i="38"/>
  <c r="U17" i="38"/>
  <c r="T17" i="38"/>
  <c r="U9" i="38"/>
  <c r="T9" i="38"/>
  <c r="U59" i="38"/>
  <c r="T59" i="38"/>
  <c r="U14" i="39"/>
  <c r="T14" i="39"/>
  <c r="Q35" i="39"/>
  <c r="U35" i="39" s="1"/>
  <c r="U35" i="40"/>
  <c r="U21" i="41"/>
  <c r="T21" i="41"/>
  <c r="U58" i="46"/>
  <c r="T58" i="46"/>
  <c r="U72" i="46"/>
  <c r="T72" i="46"/>
  <c r="U55" i="26"/>
  <c r="T55" i="26"/>
  <c r="U87" i="26"/>
  <c r="E87" i="26"/>
  <c r="E115" i="26" s="1"/>
  <c r="U115" i="26" s="1"/>
  <c r="T87" i="26"/>
  <c r="S87" i="28"/>
  <c r="Q68" i="29"/>
  <c r="P87" i="29"/>
  <c r="U16" i="30"/>
  <c r="P32" i="30"/>
  <c r="U68" i="30"/>
  <c r="T68" i="30"/>
  <c r="Q68" i="30"/>
  <c r="Q87" i="30"/>
  <c r="Q35" i="31"/>
  <c r="P73" i="31"/>
  <c r="Q73" i="31"/>
  <c r="S87" i="31"/>
  <c r="T24" i="32"/>
  <c r="U39" i="32"/>
  <c r="T44" i="32"/>
  <c r="Q75" i="32"/>
  <c r="U75" i="32" s="1"/>
  <c r="T29" i="33"/>
  <c r="U52" i="33"/>
  <c r="T57" i="33"/>
  <c r="P61" i="33"/>
  <c r="Q61" i="33"/>
  <c r="U65" i="33"/>
  <c r="T65" i="33"/>
  <c r="Q74" i="33"/>
  <c r="P26" i="34"/>
  <c r="Q26" i="34"/>
  <c r="T31" i="34"/>
  <c r="Q35" i="34"/>
  <c r="U35" i="34" s="1"/>
  <c r="Q42" i="34"/>
  <c r="U55" i="34"/>
  <c r="U45" i="34"/>
  <c r="P61" i="34"/>
  <c r="P75" i="34"/>
  <c r="T75" i="34" s="1"/>
  <c r="Q75" i="34"/>
  <c r="U75" i="34" s="1"/>
  <c r="T91" i="34"/>
  <c r="U10" i="35"/>
  <c r="P17" i="35"/>
  <c r="T17" i="35" s="1"/>
  <c r="Q17" i="35"/>
  <c r="U17" i="35" s="1"/>
  <c r="T22" i="35"/>
  <c r="P32" i="35"/>
  <c r="Q55" i="35"/>
  <c r="U52" i="36"/>
  <c r="T52" i="36"/>
  <c r="Q61" i="37"/>
  <c r="U74" i="37"/>
  <c r="T74" i="37"/>
  <c r="U73" i="37"/>
  <c r="T73" i="37"/>
  <c r="U71" i="37"/>
  <c r="T71" i="37"/>
  <c r="U20" i="38"/>
  <c r="T20" i="38"/>
  <c r="Q26" i="38"/>
  <c r="U26" i="38" s="1"/>
  <c r="P42" i="38"/>
  <c r="Q73" i="38"/>
  <c r="U32" i="39"/>
  <c r="P68" i="39"/>
  <c r="U75" i="40"/>
  <c r="T75" i="40"/>
  <c r="T17" i="40"/>
  <c r="U9" i="40"/>
  <c r="T9" i="40"/>
  <c r="U53" i="40"/>
  <c r="T53" i="40"/>
  <c r="P69" i="40"/>
  <c r="T69" i="40" s="1"/>
  <c r="Q17" i="41"/>
  <c r="U17" i="41" s="1"/>
  <c r="T19" i="42"/>
  <c r="U19" i="42"/>
  <c r="Q32" i="30"/>
  <c r="U37" i="30"/>
  <c r="Q42" i="30"/>
  <c r="U42" i="30" s="1"/>
  <c r="U69" i="31"/>
  <c r="U17" i="31"/>
  <c r="T9" i="31"/>
  <c r="U42" i="31"/>
  <c r="T37" i="31"/>
  <c r="P68" i="31"/>
  <c r="P69" i="31"/>
  <c r="T69" i="31" s="1"/>
  <c r="Q74" i="31"/>
  <c r="Q75" i="31"/>
  <c r="U75" i="31" s="1"/>
  <c r="P32" i="32"/>
  <c r="P35" i="32"/>
  <c r="T35" i="32" s="1"/>
  <c r="U40" i="32"/>
  <c r="T40" i="32"/>
  <c r="P42" i="32"/>
  <c r="T61" i="32"/>
  <c r="U61" i="32"/>
  <c r="Q68" i="32"/>
  <c r="Q69" i="32"/>
  <c r="U69" i="32" s="1"/>
  <c r="T26" i="33"/>
  <c r="U26" i="33"/>
  <c r="U53" i="33"/>
  <c r="T53" i="33"/>
  <c r="P55" i="33"/>
  <c r="P73" i="33"/>
  <c r="Q87" i="33"/>
  <c r="T42" i="34"/>
  <c r="U42" i="34"/>
  <c r="U37" i="34"/>
  <c r="U68" i="34"/>
  <c r="T68" i="34"/>
  <c r="T63" i="34"/>
  <c r="P26" i="35"/>
  <c r="Q32" i="35"/>
  <c r="U61" i="35"/>
  <c r="T61" i="35"/>
  <c r="U24" i="36"/>
  <c r="T24" i="36"/>
  <c r="P32" i="36"/>
  <c r="U61" i="36"/>
  <c r="U64" i="36"/>
  <c r="T64" i="36"/>
  <c r="U95" i="36"/>
  <c r="T95" i="36"/>
  <c r="U29" i="37"/>
  <c r="T29" i="37"/>
  <c r="U32" i="38"/>
  <c r="T32" i="38"/>
  <c r="U89" i="38"/>
  <c r="T89" i="38"/>
  <c r="U21" i="39"/>
  <c r="T21" i="39"/>
  <c r="U31" i="39"/>
  <c r="T31" i="39"/>
  <c r="U66" i="39"/>
  <c r="T66" i="39"/>
  <c r="U15" i="40"/>
  <c r="T15" i="40"/>
  <c r="Q32" i="40"/>
  <c r="S32" i="40"/>
  <c r="S17" i="46"/>
  <c r="Q17" i="46"/>
  <c r="U17" i="46" s="1"/>
  <c r="U74" i="29"/>
  <c r="T74" i="29"/>
  <c r="U73" i="29"/>
  <c r="T73" i="29"/>
  <c r="U71" i="29"/>
  <c r="R87" i="29"/>
  <c r="U74" i="30"/>
  <c r="T74" i="30"/>
  <c r="U73" i="30"/>
  <c r="T73" i="30"/>
  <c r="P17" i="31"/>
  <c r="T17" i="31" s="1"/>
  <c r="U21" i="31"/>
  <c r="T21" i="31"/>
  <c r="U26" i="31"/>
  <c r="T26" i="31"/>
  <c r="P32" i="31"/>
  <c r="U49" i="31"/>
  <c r="T49" i="31"/>
  <c r="U26" i="32"/>
  <c r="T26" i="32"/>
  <c r="Q42" i="32"/>
  <c r="U51" i="32"/>
  <c r="T51" i="32"/>
  <c r="P61" i="32"/>
  <c r="U25" i="33"/>
  <c r="T25" i="33"/>
  <c r="Q55" i="33"/>
  <c r="U96" i="33"/>
  <c r="T96" i="33"/>
  <c r="U32" i="34"/>
  <c r="T32" i="34"/>
  <c r="U53" i="34"/>
  <c r="P69" i="34"/>
  <c r="T69" i="34" s="1"/>
  <c r="P74" i="34"/>
  <c r="U87" i="34"/>
  <c r="E87" i="34"/>
  <c r="E115" i="34" s="1"/>
  <c r="T115" i="34" s="1"/>
  <c r="T87" i="34"/>
  <c r="U88" i="34"/>
  <c r="T35" i="35"/>
  <c r="U35" i="35"/>
  <c r="Q42" i="35"/>
  <c r="U15" i="37"/>
  <c r="T15" i="37"/>
  <c r="Q75" i="37"/>
  <c r="U75" i="37" s="1"/>
  <c r="U48" i="38"/>
  <c r="T48" i="38"/>
  <c r="P55" i="38"/>
  <c r="U40" i="39"/>
  <c r="T40" i="39"/>
  <c r="U49" i="39"/>
  <c r="T49" i="39"/>
  <c r="Q75" i="39"/>
  <c r="U75" i="39" s="1"/>
  <c r="T38" i="40"/>
  <c r="U38" i="40"/>
  <c r="U32" i="41"/>
  <c r="T32" i="41"/>
  <c r="Q35" i="41"/>
  <c r="U35" i="41" s="1"/>
  <c r="U32" i="42"/>
  <c r="T32" i="42"/>
  <c r="P87" i="27"/>
  <c r="U73" i="28"/>
  <c r="T73" i="28"/>
  <c r="U74" i="28"/>
  <c r="T74" i="28"/>
  <c r="U69" i="29"/>
  <c r="U17" i="29"/>
  <c r="T17" i="29"/>
  <c r="U42" i="29"/>
  <c r="T42" i="29"/>
  <c r="U45" i="29"/>
  <c r="E61" i="29"/>
  <c r="S87" i="29"/>
  <c r="U75" i="30"/>
  <c r="U69" i="30"/>
  <c r="U17" i="30"/>
  <c r="U9" i="30"/>
  <c r="U34" i="30"/>
  <c r="U55" i="30"/>
  <c r="T55" i="30"/>
  <c r="U58" i="30"/>
  <c r="P75" i="30"/>
  <c r="T75" i="30" s="1"/>
  <c r="T88" i="30"/>
  <c r="U90" i="30"/>
  <c r="T90" i="30"/>
  <c r="Q32" i="31"/>
  <c r="U12" i="32"/>
  <c r="T12" i="32"/>
  <c r="E17" i="32"/>
  <c r="T41" i="32"/>
  <c r="Q61" i="32"/>
  <c r="P87" i="32"/>
  <c r="U94" i="32"/>
  <c r="T94" i="32"/>
  <c r="T54" i="33"/>
  <c r="U68" i="33"/>
  <c r="T68" i="33"/>
  <c r="S87" i="33"/>
  <c r="T34" i="34"/>
  <c r="P55" i="34"/>
  <c r="T55" i="34" s="1"/>
  <c r="T65" i="34"/>
  <c r="P68" i="34"/>
  <c r="Q69" i="34"/>
  <c r="U69" i="34" s="1"/>
  <c r="P73" i="34"/>
  <c r="Q74" i="34"/>
  <c r="T16" i="35"/>
  <c r="U55" i="35"/>
  <c r="T55" i="35"/>
  <c r="T45" i="35"/>
  <c r="P61" i="35"/>
  <c r="U46" i="37"/>
  <c r="T46" i="37"/>
  <c r="U66" i="37"/>
  <c r="T66" i="37"/>
  <c r="Q17" i="38"/>
  <c r="U31" i="38"/>
  <c r="T31" i="38"/>
  <c r="U47" i="40"/>
  <c r="T47" i="40"/>
  <c r="T61" i="40"/>
  <c r="U61" i="40"/>
  <c r="P73" i="40"/>
  <c r="U35" i="42"/>
  <c r="U54" i="42"/>
  <c r="T54" i="42"/>
  <c r="U25" i="43"/>
  <c r="T25" i="43"/>
  <c r="U35" i="44"/>
  <c r="S87" i="35"/>
  <c r="U68" i="36"/>
  <c r="T68" i="36"/>
  <c r="Q87" i="36"/>
  <c r="T55" i="37"/>
  <c r="U55" i="37"/>
  <c r="U87" i="37"/>
  <c r="E87" i="37"/>
  <c r="E115" i="37" s="1"/>
  <c r="U115" i="37" s="1"/>
  <c r="T87" i="37"/>
  <c r="P17" i="39"/>
  <c r="T17" i="39" s="1"/>
  <c r="P35" i="39"/>
  <c r="T35" i="39" s="1"/>
  <c r="U42" i="40"/>
  <c r="T42" i="40"/>
  <c r="Q69" i="40"/>
  <c r="U69" i="40" s="1"/>
  <c r="U61" i="41"/>
  <c r="T61" i="41"/>
  <c r="P68" i="41"/>
  <c r="P75" i="41"/>
  <c r="T75" i="41" s="1"/>
  <c r="U75" i="43"/>
  <c r="U69" i="43"/>
  <c r="T75" i="43"/>
  <c r="T17" i="43"/>
  <c r="U17" i="43"/>
  <c r="U9" i="43"/>
  <c r="P42" i="43"/>
  <c r="U54" i="46"/>
  <c r="T54" i="46"/>
  <c r="P87" i="33"/>
  <c r="Q61" i="34"/>
  <c r="U74" i="34"/>
  <c r="T74" i="34"/>
  <c r="U73" i="34"/>
  <c r="T73" i="34"/>
  <c r="U69" i="35"/>
  <c r="T75" i="35"/>
  <c r="Q26" i="35"/>
  <c r="U42" i="35"/>
  <c r="P42" i="35"/>
  <c r="T42" i="35" s="1"/>
  <c r="Q75" i="35"/>
  <c r="U75" i="35" s="1"/>
  <c r="Q17" i="36"/>
  <c r="U17" i="36" s="1"/>
  <c r="P55" i="36"/>
  <c r="Q68" i="36"/>
  <c r="P69" i="36"/>
  <c r="T69" i="36" s="1"/>
  <c r="Q73" i="36"/>
  <c r="P74" i="36"/>
  <c r="R87" i="36"/>
  <c r="P32" i="37"/>
  <c r="P35" i="37"/>
  <c r="P87" i="37"/>
  <c r="T92" i="37"/>
  <c r="T12" i="38"/>
  <c r="T23" i="38"/>
  <c r="T40" i="38"/>
  <c r="T51" i="38"/>
  <c r="Q61" i="38"/>
  <c r="T63" i="38"/>
  <c r="U74" i="38"/>
  <c r="T74" i="38"/>
  <c r="U73" i="38"/>
  <c r="T73" i="38"/>
  <c r="U87" i="38"/>
  <c r="E87" i="38"/>
  <c r="E115" i="38" s="1"/>
  <c r="U115" i="38" s="1"/>
  <c r="T87" i="38"/>
  <c r="T88" i="38"/>
  <c r="Q17" i="39"/>
  <c r="U17" i="39" s="1"/>
  <c r="T24" i="39"/>
  <c r="T46" i="39"/>
  <c r="P69" i="39"/>
  <c r="T69" i="39" s="1"/>
  <c r="Q69" i="39"/>
  <c r="U69" i="39" s="1"/>
  <c r="T92" i="39"/>
  <c r="T11" i="40"/>
  <c r="U21" i="40"/>
  <c r="P26" i="40"/>
  <c r="T29" i="40"/>
  <c r="U55" i="40"/>
  <c r="T55" i="40"/>
  <c r="E73" i="40"/>
  <c r="U87" i="40"/>
  <c r="E87" i="40"/>
  <c r="E115" i="40" s="1"/>
  <c r="U115" i="40" s="1"/>
  <c r="T87" i="40"/>
  <c r="T53" i="41"/>
  <c r="Q74" i="41"/>
  <c r="P26" i="42"/>
  <c r="U74" i="42"/>
  <c r="T74" i="42"/>
  <c r="U73" i="42"/>
  <c r="T73" i="42"/>
  <c r="U71" i="42"/>
  <c r="Q87" i="42"/>
  <c r="P26" i="43"/>
  <c r="U55" i="43"/>
  <c r="T55" i="43"/>
  <c r="U45" i="43"/>
  <c r="U61" i="43"/>
  <c r="T61" i="43"/>
  <c r="T61" i="44"/>
  <c r="U61" i="44"/>
  <c r="U20" i="47"/>
  <c r="T20" i="47"/>
  <c r="U94" i="48"/>
  <c r="T94" i="48"/>
  <c r="U28" i="49"/>
  <c r="T28" i="49"/>
  <c r="P26" i="36"/>
  <c r="T26" i="36" s="1"/>
  <c r="Q55" i="36"/>
  <c r="Q69" i="36"/>
  <c r="U69" i="36" s="1"/>
  <c r="Q74" i="36"/>
  <c r="P75" i="36"/>
  <c r="T75" i="36" s="1"/>
  <c r="S87" i="36"/>
  <c r="P17" i="37"/>
  <c r="T17" i="37" s="1"/>
  <c r="Q32" i="37"/>
  <c r="Q35" i="37"/>
  <c r="U68" i="37"/>
  <c r="T68" i="37"/>
  <c r="P68" i="37"/>
  <c r="P73" i="37"/>
  <c r="Q87" i="37"/>
  <c r="U55" i="38"/>
  <c r="T55" i="38"/>
  <c r="P115" i="38"/>
  <c r="P114" i="38"/>
  <c r="P32" i="39"/>
  <c r="T32" i="39" s="1"/>
  <c r="U68" i="39"/>
  <c r="T68" i="39"/>
  <c r="U87" i="39"/>
  <c r="E87" i="39"/>
  <c r="E115" i="39" s="1"/>
  <c r="U115" i="39" s="1"/>
  <c r="T87" i="39"/>
  <c r="Q26" i="40"/>
  <c r="P55" i="40"/>
  <c r="P61" i="41"/>
  <c r="P73" i="41"/>
  <c r="U87" i="41"/>
  <c r="E87" i="41"/>
  <c r="E115" i="41" s="1"/>
  <c r="U115" i="41" s="1"/>
  <c r="T87" i="41"/>
  <c r="T88" i="41"/>
  <c r="P68" i="42"/>
  <c r="P73" i="42"/>
  <c r="T32" i="44"/>
  <c r="U32" i="44"/>
  <c r="T26" i="45"/>
  <c r="U26" i="45"/>
  <c r="U93" i="45"/>
  <c r="T93" i="45"/>
  <c r="U35" i="47"/>
  <c r="S68" i="52"/>
  <c r="Q68" i="52"/>
  <c r="Q68" i="33"/>
  <c r="P69" i="33"/>
  <c r="T69" i="33" s="1"/>
  <c r="Q73" i="33"/>
  <c r="P74" i="33"/>
  <c r="R87" i="33"/>
  <c r="P32" i="34"/>
  <c r="P35" i="34"/>
  <c r="T35" i="34" s="1"/>
  <c r="P87" i="34"/>
  <c r="Q61" i="35"/>
  <c r="U74" i="35"/>
  <c r="T74" i="35"/>
  <c r="U73" i="35"/>
  <c r="T73" i="35"/>
  <c r="T17" i="36"/>
  <c r="Q26" i="36"/>
  <c r="U26" i="36" s="1"/>
  <c r="P42" i="36"/>
  <c r="T42" i="36" s="1"/>
  <c r="Q75" i="36"/>
  <c r="U75" i="36" s="1"/>
  <c r="Q17" i="37"/>
  <c r="U17" i="37" s="1"/>
  <c r="P55" i="37"/>
  <c r="Q68" i="37"/>
  <c r="P69" i="37"/>
  <c r="T69" i="37" s="1"/>
  <c r="Q73" i="37"/>
  <c r="P74" i="37"/>
  <c r="R87" i="37"/>
  <c r="P32" i="38"/>
  <c r="P35" i="38"/>
  <c r="T35" i="38" s="1"/>
  <c r="Q87" i="38"/>
  <c r="U42" i="39"/>
  <c r="T42" i="39"/>
  <c r="U37" i="39"/>
  <c r="Q42" i="39"/>
  <c r="P87" i="39"/>
  <c r="Q17" i="40"/>
  <c r="U17" i="40" s="1"/>
  <c r="Q55" i="40"/>
  <c r="Q87" i="40"/>
  <c r="Q55" i="41"/>
  <c r="U55" i="41" s="1"/>
  <c r="P87" i="41"/>
  <c r="E61" i="42"/>
  <c r="S87" i="42"/>
  <c r="E32" i="43"/>
  <c r="U42" i="43"/>
  <c r="T42" i="43"/>
  <c r="U37" i="43"/>
  <c r="U40" i="43"/>
  <c r="U22" i="44"/>
  <c r="T22" i="44"/>
  <c r="U96" i="44"/>
  <c r="T96" i="44"/>
  <c r="U87" i="45"/>
  <c r="E87" i="45"/>
  <c r="E115" i="45" s="1"/>
  <c r="U115" i="45" s="1"/>
  <c r="T87" i="45"/>
  <c r="U88" i="45"/>
  <c r="T88" i="45"/>
  <c r="U26" i="46"/>
  <c r="T26" i="46"/>
  <c r="U30" i="46"/>
  <c r="T30" i="46"/>
  <c r="U31" i="47"/>
  <c r="T31" i="47"/>
  <c r="U60" i="47"/>
  <c r="T60" i="47"/>
  <c r="U87" i="35"/>
  <c r="E87" i="35"/>
  <c r="E115" i="35" s="1"/>
  <c r="U115" i="35" s="1"/>
  <c r="T87" i="35"/>
  <c r="Q42" i="36"/>
  <c r="U42" i="36" s="1"/>
  <c r="P61" i="36"/>
  <c r="P26" i="37"/>
  <c r="Q55" i="37"/>
  <c r="Q69" i="37"/>
  <c r="U69" i="37" s="1"/>
  <c r="Q74" i="37"/>
  <c r="P75" i="37"/>
  <c r="T75" i="37" s="1"/>
  <c r="S87" i="37"/>
  <c r="P17" i="38"/>
  <c r="Q32" i="38"/>
  <c r="Q35" i="38"/>
  <c r="U35" i="38" s="1"/>
  <c r="U68" i="38"/>
  <c r="T68" i="38"/>
  <c r="P68" i="38"/>
  <c r="P73" i="38"/>
  <c r="R87" i="38"/>
  <c r="U26" i="39"/>
  <c r="T26" i="39"/>
  <c r="U74" i="39"/>
  <c r="T74" i="39"/>
  <c r="U73" i="39"/>
  <c r="T73" i="39"/>
  <c r="Q115" i="39"/>
  <c r="Q114" i="39"/>
  <c r="P61" i="40"/>
  <c r="P26" i="41"/>
  <c r="T26" i="41" s="1"/>
  <c r="P35" i="41"/>
  <c r="T35" i="41" s="1"/>
  <c r="Q87" i="41"/>
  <c r="U59" i="43"/>
  <c r="T59" i="43"/>
  <c r="U50" i="45"/>
  <c r="T50" i="45"/>
  <c r="S42" i="46"/>
  <c r="Q42" i="46"/>
  <c r="T93" i="46"/>
  <c r="U93" i="46"/>
  <c r="R87" i="30"/>
  <c r="P87" i="31"/>
  <c r="U73" i="32"/>
  <c r="T73" i="32"/>
  <c r="U74" i="32"/>
  <c r="T74" i="32"/>
  <c r="U75" i="33"/>
  <c r="U17" i="33"/>
  <c r="T17" i="33"/>
  <c r="U42" i="33"/>
  <c r="T42" i="33"/>
  <c r="T30" i="34"/>
  <c r="T47" i="34"/>
  <c r="T58" i="34"/>
  <c r="T67" i="34"/>
  <c r="T72" i="34"/>
  <c r="R87" i="34"/>
  <c r="T90" i="34"/>
  <c r="T10" i="35"/>
  <c r="T21" i="35"/>
  <c r="T38" i="35"/>
  <c r="T49" i="35"/>
  <c r="T60" i="35"/>
  <c r="P87" i="35"/>
  <c r="T92" i="35"/>
  <c r="T12" i="36"/>
  <c r="T23" i="36"/>
  <c r="T40" i="36"/>
  <c r="T51" i="36"/>
  <c r="T63" i="36"/>
  <c r="U73" i="36"/>
  <c r="T73" i="36"/>
  <c r="U74" i="36"/>
  <c r="T74" i="36"/>
  <c r="T94" i="36"/>
  <c r="T14" i="37"/>
  <c r="T25" i="37"/>
  <c r="T28" i="37"/>
  <c r="U42" i="37"/>
  <c r="T45" i="37"/>
  <c r="T53" i="37"/>
  <c r="T65" i="37"/>
  <c r="T88" i="37"/>
  <c r="T96" i="37"/>
  <c r="T16" i="38"/>
  <c r="T19" i="38"/>
  <c r="T30" i="38"/>
  <c r="T47" i="38"/>
  <c r="T58" i="38"/>
  <c r="T67" i="38"/>
  <c r="T72" i="38"/>
  <c r="S87" i="38"/>
  <c r="T95" i="38"/>
  <c r="T75" i="39"/>
  <c r="U9" i="39"/>
  <c r="T13" i="39"/>
  <c r="U34" i="39"/>
  <c r="U55" i="39"/>
  <c r="T55" i="39"/>
  <c r="U58" i="39"/>
  <c r="T65" i="39"/>
  <c r="U90" i="39"/>
  <c r="T96" i="39"/>
  <c r="T14" i="40"/>
  <c r="T23" i="40"/>
  <c r="E26" i="40"/>
  <c r="P35" i="40"/>
  <c r="T35" i="40" s="1"/>
  <c r="T37" i="40"/>
  <c r="T46" i="40"/>
  <c r="Q61" i="40"/>
  <c r="S87" i="40"/>
  <c r="T13" i="41"/>
  <c r="P32" i="41"/>
  <c r="Q42" i="41"/>
  <c r="U42" i="41" s="1"/>
  <c r="T45" i="41"/>
  <c r="U68" i="41"/>
  <c r="T68" i="41"/>
  <c r="T63" i="41"/>
  <c r="U72" i="41"/>
  <c r="T95" i="41"/>
  <c r="T12" i="42"/>
  <c r="E26" i="42"/>
  <c r="U30" i="42"/>
  <c r="E55" i="42"/>
  <c r="P61" i="42"/>
  <c r="Q61" i="42"/>
  <c r="P75" i="42"/>
  <c r="T75" i="42" s="1"/>
  <c r="U92" i="42"/>
  <c r="T9" i="43"/>
  <c r="T14" i="43"/>
  <c r="E26" i="43"/>
  <c r="T34" i="43"/>
  <c r="P69" i="43"/>
  <c r="T69" i="43" s="1"/>
  <c r="U91" i="43"/>
  <c r="T91" i="43"/>
  <c r="U31" i="44"/>
  <c r="T31" i="44"/>
  <c r="Q26" i="45"/>
  <c r="U45" i="45"/>
  <c r="T45" i="45"/>
  <c r="P74" i="45"/>
  <c r="T39" i="46"/>
  <c r="U39" i="46"/>
  <c r="P74" i="46"/>
  <c r="Q68" i="48"/>
  <c r="U47" i="50"/>
  <c r="T47" i="50"/>
  <c r="U61" i="50"/>
  <c r="T61" i="50"/>
  <c r="U65" i="50"/>
  <c r="T65" i="50"/>
  <c r="S87" i="30"/>
  <c r="U68" i="31"/>
  <c r="T68" i="31"/>
  <c r="Q87" i="31"/>
  <c r="U55" i="32"/>
  <c r="T55" i="32"/>
  <c r="U87" i="32"/>
  <c r="E87" i="32"/>
  <c r="E115" i="32" s="1"/>
  <c r="U115" i="32" s="1"/>
  <c r="T87" i="32"/>
  <c r="T71" i="34"/>
  <c r="S87" i="34"/>
  <c r="T9" i="35"/>
  <c r="T37" i="35"/>
  <c r="U68" i="35"/>
  <c r="T68" i="35"/>
  <c r="Q87" i="35"/>
  <c r="U55" i="36"/>
  <c r="T55" i="36"/>
  <c r="U63" i="36"/>
  <c r="U87" i="36"/>
  <c r="E87" i="36"/>
  <c r="E115" i="36" s="1"/>
  <c r="U115" i="36" s="1"/>
  <c r="T87" i="36"/>
  <c r="U45" i="37"/>
  <c r="U88" i="37"/>
  <c r="T71" i="38"/>
  <c r="U88" i="38"/>
  <c r="T20" i="39"/>
  <c r="U30" i="39"/>
  <c r="T48" i="39"/>
  <c r="P55" i="39"/>
  <c r="P74" i="39"/>
  <c r="S87" i="39"/>
  <c r="T10" i="40"/>
  <c r="P32" i="40"/>
  <c r="U37" i="40"/>
  <c r="T45" i="40"/>
  <c r="T88" i="40"/>
  <c r="U94" i="40"/>
  <c r="U25" i="41"/>
  <c r="U53" i="41"/>
  <c r="U65" i="41"/>
  <c r="E73" i="41"/>
  <c r="S87" i="41"/>
  <c r="P42" i="42"/>
  <c r="T42" i="42" s="1"/>
  <c r="U68" i="42"/>
  <c r="T68" i="42"/>
  <c r="U63" i="42"/>
  <c r="T66" i="42"/>
  <c r="T71" i="42"/>
  <c r="Q75" i="42"/>
  <c r="U75" i="42" s="1"/>
  <c r="T10" i="43"/>
  <c r="E35" i="43"/>
  <c r="T45" i="43"/>
  <c r="P55" i="43"/>
  <c r="U11" i="44"/>
  <c r="T11" i="44"/>
  <c r="P55" i="44"/>
  <c r="Q73" i="44"/>
  <c r="U90" i="44"/>
  <c r="T90" i="44"/>
  <c r="U14" i="45"/>
  <c r="T14" i="45"/>
  <c r="P35" i="45"/>
  <c r="T35" i="45" s="1"/>
  <c r="U41" i="45"/>
  <c r="T41" i="45"/>
  <c r="P35" i="46"/>
  <c r="T35" i="46" s="1"/>
  <c r="U46" i="47"/>
  <c r="T46" i="47"/>
  <c r="U35" i="48"/>
  <c r="T35" i="48"/>
  <c r="P55" i="48"/>
  <c r="S42" i="42"/>
  <c r="U55" i="42"/>
  <c r="T55" i="42"/>
  <c r="R61" i="42"/>
  <c r="U87" i="42"/>
  <c r="E87" i="42"/>
  <c r="E115" i="42" s="1"/>
  <c r="U115" i="42" s="1"/>
  <c r="T87" i="42"/>
  <c r="R26" i="43"/>
  <c r="S55" i="43"/>
  <c r="S69" i="43"/>
  <c r="S74" i="43"/>
  <c r="R75" i="43"/>
  <c r="R17" i="44"/>
  <c r="R26" i="44"/>
  <c r="S69" i="44"/>
  <c r="S74" i="44"/>
  <c r="S75" i="44"/>
  <c r="P42" i="45"/>
  <c r="P68" i="45"/>
  <c r="P87" i="45"/>
  <c r="P55" i="46"/>
  <c r="P69" i="46"/>
  <c r="T69" i="46" s="1"/>
  <c r="Q74" i="46"/>
  <c r="U69" i="47"/>
  <c r="T69" i="47"/>
  <c r="T17" i="47"/>
  <c r="U17" i="47"/>
  <c r="U9" i="47"/>
  <c r="T9" i="47"/>
  <c r="Q17" i="47"/>
  <c r="P32" i="47"/>
  <c r="P42" i="47"/>
  <c r="U23" i="48"/>
  <c r="T23" i="48"/>
  <c r="Q55" i="48"/>
  <c r="U14" i="49"/>
  <c r="T14" i="49"/>
  <c r="U24" i="49"/>
  <c r="T24" i="49"/>
  <c r="U32" i="49"/>
  <c r="T32" i="49"/>
  <c r="P35" i="49"/>
  <c r="T35" i="49" s="1"/>
  <c r="P61" i="49"/>
  <c r="U64" i="49"/>
  <c r="T64" i="49"/>
  <c r="U19" i="50"/>
  <c r="T19" i="50"/>
  <c r="P26" i="50"/>
  <c r="U29" i="50"/>
  <c r="T29" i="50"/>
  <c r="T32" i="51"/>
  <c r="U35" i="52"/>
  <c r="T35" i="52"/>
  <c r="U49" i="52"/>
  <c r="T49" i="52"/>
  <c r="U99" i="51"/>
  <c r="T99" i="51"/>
  <c r="P55" i="41"/>
  <c r="T55" i="41" s="1"/>
  <c r="Q68" i="41"/>
  <c r="P69" i="41"/>
  <c r="T69" i="41" s="1"/>
  <c r="Q73" i="41"/>
  <c r="P74" i="41"/>
  <c r="R87" i="41"/>
  <c r="P32" i="42"/>
  <c r="P35" i="42"/>
  <c r="T35" i="42" s="1"/>
  <c r="P87" i="42"/>
  <c r="Q61" i="43"/>
  <c r="U74" i="43"/>
  <c r="T74" i="43"/>
  <c r="U73" i="43"/>
  <c r="T73" i="43"/>
  <c r="U69" i="44"/>
  <c r="T69" i="44"/>
  <c r="U75" i="44"/>
  <c r="U17" i="44"/>
  <c r="T17" i="44"/>
  <c r="U38" i="44"/>
  <c r="T53" i="44"/>
  <c r="P61" i="44"/>
  <c r="T63" i="44"/>
  <c r="U73" i="44"/>
  <c r="T73" i="44"/>
  <c r="U74" i="44"/>
  <c r="T74" i="44"/>
  <c r="E75" i="44"/>
  <c r="U87" i="44"/>
  <c r="E87" i="44"/>
  <c r="E115" i="44" s="1"/>
  <c r="U115" i="44" s="1"/>
  <c r="T87" i="44"/>
  <c r="Q17" i="45"/>
  <c r="U17" i="45" s="1"/>
  <c r="U31" i="45"/>
  <c r="T38" i="45"/>
  <c r="Q42" i="45"/>
  <c r="U59" i="45"/>
  <c r="Q69" i="45"/>
  <c r="U69" i="45" s="1"/>
  <c r="U22" i="46"/>
  <c r="P32" i="46"/>
  <c r="P87" i="46"/>
  <c r="T21" i="47"/>
  <c r="P26" i="47"/>
  <c r="Q42" i="47"/>
  <c r="U49" i="47"/>
  <c r="T49" i="47"/>
  <c r="P75" i="47"/>
  <c r="T75" i="47" s="1"/>
  <c r="U39" i="48"/>
  <c r="T39" i="48"/>
  <c r="T61" i="48"/>
  <c r="U61" i="48"/>
  <c r="P75" i="48"/>
  <c r="T75" i="48" s="1"/>
  <c r="Q35" i="49"/>
  <c r="U95" i="49"/>
  <c r="T95" i="49"/>
  <c r="U15" i="50"/>
  <c r="T15" i="50"/>
  <c r="U91" i="50"/>
  <c r="T91" i="50"/>
  <c r="P61" i="51"/>
  <c r="U87" i="54"/>
  <c r="E87" i="54"/>
  <c r="E115" i="54" s="1"/>
  <c r="U115" i="54" s="1"/>
  <c r="T87" i="54"/>
  <c r="U88" i="54"/>
  <c r="T88" i="54"/>
  <c r="U96" i="54"/>
  <c r="T96" i="54"/>
  <c r="U19" i="55"/>
  <c r="T19" i="55"/>
  <c r="T32" i="55"/>
  <c r="P42" i="55"/>
  <c r="U87" i="43"/>
  <c r="E87" i="43"/>
  <c r="E115" i="43" s="1"/>
  <c r="T115" i="43" s="1"/>
  <c r="T87" i="43"/>
  <c r="U26" i="44"/>
  <c r="T26" i="44"/>
  <c r="P35" i="44"/>
  <c r="T35" i="44" s="1"/>
  <c r="Q61" i="44"/>
  <c r="U32" i="45"/>
  <c r="T32" i="45"/>
  <c r="U44" i="45"/>
  <c r="T44" i="45"/>
  <c r="U61" i="45"/>
  <c r="T61" i="45"/>
  <c r="R87" i="45"/>
  <c r="U29" i="46"/>
  <c r="T29" i="46"/>
  <c r="Q32" i="46"/>
  <c r="U57" i="46"/>
  <c r="T57" i="46"/>
  <c r="U74" i="46"/>
  <c r="T74" i="46"/>
  <c r="U73" i="46"/>
  <c r="T73" i="46"/>
  <c r="U71" i="46"/>
  <c r="T71" i="46"/>
  <c r="Q26" i="47"/>
  <c r="U34" i="47"/>
  <c r="T34" i="47"/>
  <c r="U59" i="47"/>
  <c r="T59" i="47"/>
  <c r="Q75" i="47"/>
  <c r="U75" i="47" s="1"/>
  <c r="T32" i="48"/>
  <c r="U32" i="48"/>
  <c r="U93" i="48"/>
  <c r="T93" i="48"/>
  <c r="T55" i="49"/>
  <c r="U55" i="49"/>
  <c r="U45" i="49"/>
  <c r="T45" i="49"/>
  <c r="U46" i="50"/>
  <c r="T46" i="50"/>
  <c r="U59" i="51"/>
  <c r="T59" i="51"/>
  <c r="U92" i="52"/>
  <c r="T92" i="52"/>
  <c r="U55" i="54"/>
  <c r="T55" i="54"/>
  <c r="U45" i="54"/>
  <c r="T45" i="54"/>
  <c r="U57" i="54"/>
  <c r="T57" i="54"/>
  <c r="U101" i="52"/>
  <c r="T101" i="52"/>
  <c r="U73" i="40"/>
  <c r="T73" i="40"/>
  <c r="U74" i="40"/>
  <c r="T74" i="40"/>
  <c r="T17" i="41"/>
  <c r="Q26" i="41"/>
  <c r="U26" i="41" s="1"/>
  <c r="P42" i="41"/>
  <c r="T42" i="41" s="1"/>
  <c r="Q75" i="41"/>
  <c r="U75" i="41" s="1"/>
  <c r="Q17" i="42"/>
  <c r="U17" i="42" s="1"/>
  <c r="P55" i="42"/>
  <c r="Q68" i="42"/>
  <c r="P69" i="42"/>
  <c r="T69" i="42" s="1"/>
  <c r="Q73" i="42"/>
  <c r="P74" i="42"/>
  <c r="R87" i="42"/>
  <c r="P32" i="43"/>
  <c r="P35" i="43"/>
  <c r="P87" i="43"/>
  <c r="P32" i="44"/>
  <c r="Q32" i="44"/>
  <c r="P42" i="44"/>
  <c r="Q87" i="44"/>
  <c r="P55" i="45"/>
  <c r="T55" i="45" s="1"/>
  <c r="P61" i="45"/>
  <c r="U64" i="45"/>
  <c r="T64" i="45"/>
  <c r="S87" i="45"/>
  <c r="Q26" i="46"/>
  <c r="U50" i="46"/>
  <c r="U61" i="46"/>
  <c r="T61" i="46"/>
  <c r="U66" i="46"/>
  <c r="T66" i="46"/>
  <c r="Q68" i="46"/>
  <c r="E74" i="46"/>
  <c r="R87" i="46"/>
  <c r="P35" i="47"/>
  <c r="T35" i="47" s="1"/>
  <c r="U41" i="47"/>
  <c r="Q55" i="47"/>
  <c r="P74" i="47"/>
  <c r="Q74" i="47"/>
  <c r="U92" i="47"/>
  <c r="T92" i="47"/>
  <c r="U12" i="48"/>
  <c r="T12" i="48"/>
  <c r="U22" i="48"/>
  <c r="T22" i="48"/>
  <c r="U26" i="48"/>
  <c r="T26" i="48"/>
  <c r="U51" i="48"/>
  <c r="T51" i="48"/>
  <c r="U68" i="48"/>
  <c r="T68" i="48"/>
  <c r="U63" i="48"/>
  <c r="T63" i="48"/>
  <c r="P74" i="48"/>
  <c r="U13" i="49"/>
  <c r="T13" i="49"/>
  <c r="U41" i="49"/>
  <c r="T41" i="49"/>
  <c r="U53" i="49"/>
  <c r="T53" i="49"/>
  <c r="T35" i="50"/>
  <c r="P42" i="50"/>
  <c r="Q42" i="50"/>
  <c r="P69" i="50"/>
  <c r="U11" i="52"/>
  <c r="T11" i="52"/>
  <c r="Q74" i="52"/>
  <c r="U68" i="43"/>
  <c r="T68" i="43"/>
  <c r="P68" i="43"/>
  <c r="P73" i="43"/>
  <c r="Q87" i="43"/>
  <c r="Q42" i="44"/>
  <c r="U42" i="44" s="1"/>
  <c r="U68" i="44"/>
  <c r="T68" i="44"/>
  <c r="P68" i="44"/>
  <c r="P73" i="44"/>
  <c r="R87" i="44"/>
  <c r="Q35" i="45"/>
  <c r="U35" i="45" s="1"/>
  <c r="U52" i="45"/>
  <c r="T52" i="45"/>
  <c r="Q55" i="45"/>
  <c r="U55" i="45" s="1"/>
  <c r="Q61" i="45"/>
  <c r="U95" i="45"/>
  <c r="T95" i="45"/>
  <c r="U32" i="47"/>
  <c r="T32" i="47"/>
  <c r="Q35" i="47"/>
  <c r="U48" i="47"/>
  <c r="T48" i="47"/>
  <c r="P68" i="47"/>
  <c r="P69" i="48"/>
  <c r="T69" i="48" s="1"/>
  <c r="Q74" i="48"/>
  <c r="Q87" i="48"/>
  <c r="U26" i="49"/>
  <c r="T26" i="49"/>
  <c r="P32" i="49"/>
  <c r="U35" i="49"/>
  <c r="P68" i="49"/>
  <c r="T26" i="50"/>
  <c r="U26" i="50"/>
  <c r="P73" i="50"/>
  <c r="U26" i="51"/>
  <c r="T26" i="51"/>
  <c r="U68" i="53"/>
  <c r="T68" i="53"/>
  <c r="U63" i="53"/>
  <c r="T63" i="53"/>
  <c r="R87" i="39"/>
  <c r="P87" i="40"/>
  <c r="U74" i="41"/>
  <c r="T74" i="41"/>
  <c r="U73" i="41"/>
  <c r="T73" i="41"/>
  <c r="U69" i="42"/>
  <c r="T17" i="42"/>
  <c r="U42" i="42"/>
  <c r="T45" i="42"/>
  <c r="T88" i="42"/>
  <c r="R87" i="43"/>
  <c r="T42" i="44"/>
  <c r="T50" i="44"/>
  <c r="U60" i="44"/>
  <c r="S87" i="44"/>
  <c r="U23" i="45"/>
  <c r="T28" i="45"/>
  <c r="T65" i="45"/>
  <c r="P73" i="45"/>
  <c r="P75" i="45"/>
  <c r="T75" i="45" s="1"/>
  <c r="T19" i="46"/>
  <c r="U46" i="46"/>
  <c r="T46" i="46"/>
  <c r="P61" i="46"/>
  <c r="T67" i="46"/>
  <c r="U24" i="47"/>
  <c r="U42" i="47"/>
  <c r="T42" i="47"/>
  <c r="U37" i="47"/>
  <c r="T37" i="47"/>
  <c r="Q68" i="47"/>
  <c r="P73" i="47"/>
  <c r="P32" i="48"/>
  <c r="Q32" i="48"/>
  <c r="P73" i="48"/>
  <c r="R87" i="48"/>
  <c r="U25" i="49"/>
  <c r="T25" i="49"/>
  <c r="Q42" i="49"/>
  <c r="U44" i="49"/>
  <c r="T44" i="49"/>
  <c r="U65" i="49"/>
  <c r="T65" i="49"/>
  <c r="U87" i="49"/>
  <c r="E87" i="49"/>
  <c r="E115" i="49" s="1"/>
  <c r="U115" i="49" s="1"/>
  <c r="T87" i="49"/>
  <c r="U88" i="49"/>
  <c r="T88" i="49"/>
  <c r="U30" i="50"/>
  <c r="T30" i="50"/>
  <c r="Q55" i="50"/>
  <c r="U55" i="50" s="1"/>
  <c r="T69" i="51"/>
  <c r="U17" i="51"/>
  <c r="U9" i="51"/>
  <c r="T9" i="51"/>
  <c r="U16" i="51"/>
  <c r="T16" i="51"/>
  <c r="Q35" i="51"/>
  <c r="U35" i="51" s="1"/>
  <c r="U41" i="53"/>
  <c r="T41" i="53"/>
  <c r="S87" i="43"/>
  <c r="U55" i="44"/>
  <c r="T55" i="44"/>
  <c r="T69" i="45"/>
  <c r="T17" i="45"/>
  <c r="U24" i="45"/>
  <c r="T24" i="45"/>
  <c r="P26" i="45"/>
  <c r="U42" i="45"/>
  <c r="T42" i="45"/>
  <c r="T37" i="45"/>
  <c r="Q74" i="45"/>
  <c r="Q75" i="45"/>
  <c r="U75" i="45" s="1"/>
  <c r="U15" i="46"/>
  <c r="T15" i="46"/>
  <c r="P17" i="46"/>
  <c r="T17" i="46" s="1"/>
  <c r="U32" i="46"/>
  <c r="T32" i="46"/>
  <c r="P42" i="46"/>
  <c r="U89" i="46"/>
  <c r="T89" i="46"/>
  <c r="U26" i="47"/>
  <c r="T26" i="47"/>
  <c r="U61" i="47"/>
  <c r="T61" i="47"/>
  <c r="U91" i="47"/>
  <c r="T91" i="47"/>
  <c r="U11" i="48"/>
  <c r="T11" i="48"/>
  <c r="P17" i="48"/>
  <c r="U40" i="48"/>
  <c r="T40" i="48"/>
  <c r="U50" i="48"/>
  <c r="T50" i="48"/>
  <c r="P68" i="48"/>
  <c r="Q73" i="48"/>
  <c r="U52" i="49"/>
  <c r="T52" i="49"/>
  <c r="U61" i="49"/>
  <c r="T61" i="49"/>
  <c r="P87" i="49"/>
  <c r="U96" i="49"/>
  <c r="T96" i="49"/>
  <c r="U16" i="50"/>
  <c r="T16" i="50"/>
  <c r="U24" i="51"/>
  <c r="T24" i="51"/>
  <c r="E114" i="54"/>
  <c r="P68" i="50"/>
  <c r="Q73" i="50"/>
  <c r="P74" i="50"/>
  <c r="P75" i="50"/>
  <c r="T75" i="50" s="1"/>
  <c r="U42" i="51"/>
  <c r="U37" i="51"/>
  <c r="U90" i="51"/>
  <c r="T90" i="51"/>
  <c r="U21" i="52"/>
  <c r="T21" i="52"/>
  <c r="U39" i="52"/>
  <c r="T39" i="52"/>
  <c r="T61" i="52"/>
  <c r="U61" i="52"/>
  <c r="U12" i="53"/>
  <c r="T12" i="53"/>
  <c r="U26" i="53"/>
  <c r="T26" i="53"/>
  <c r="P73" i="53"/>
  <c r="U95" i="53"/>
  <c r="T95" i="53"/>
  <c r="U29" i="54"/>
  <c r="T29" i="54"/>
  <c r="U53" i="54"/>
  <c r="T53" i="54"/>
  <c r="U61" i="54"/>
  <c r="T61" i="54"/>
  <c r="U31" i="55"/>
  <c r="T31" i="55"/>
  <c r="Q42" i="55"/>
  <c r="R97" i="1"/>
  <c r="L114" i="1"/>
  <c r="R114" i="1" s="1"/>
  <c r="T99" i="1"/>
  <c r="U99" i="1"/>
  <c r="T98" i="53"/>
  <c r="U98" i="53"/>
  <c r="L114" i="46"/>
  <c r="R114" i="46" s="1"/>
  <c r="R97" i="46"/>
  <c r="T106" i="33"/>
  <c r="U106" i="33"/>
  <c r="S97" i="30"/>
  <c r="M114" i="30"/>
  <c r="S114" i="30" s="1"/>
  <c r="U68" i="45"/>
  <c r="T68" i="45"/>
  <c r="Q87" i="45"/>
  <c r="U55" i="46"/>
  <c r="T55" i="46"/>
  <c r="U87" i="46"/>
  <c r="E87" i="46"/>
  <c r="E115" i="46" s="1"/>
  <c r="U115" i="46" s="1"/>
  <c r="T87" i="46"/>
  <c r="T95" i="47"/>
  <c r="T15" i="48"/>
  <c r="T29" i="48"/>
  <c r="T46" i="48"/>
  <c r="T54" i="48"/>
  <c r="T57" i="48"/>
  <c r="T66" i="48"/>
  <c r="T71" i="48"/>
  <c r="S87" i="48"/>
  <c r="U68" i="49"/>
  <c r="T68" i="49"/>
  <c r="Q87" i="49"/>
  <c r="T71" i="50"/>
  <c r="Q74" i="50"/>
  <c r="T12" i="51"/>
  <c r="U30" i="51"/>
  <c r="T30" i="51"/>
  <c r="P32" i="51"/>
  <c r="U40" i="51"/>
  <c r="U51" i="51"/>
  <c r="P75" i="51"/>
  <c r="T75" i="51" s="1"/>
  <c r="Q75" i="51"/>
  <c r="U75" i="51" s="1"/>
  <c r="P17" i="52"/>
  <c r="T17" i="52" s="1"/>
  <c r="Q17" i="52"/>
  <c r="U17" i="52" s="1"/>
  <c r="P26" i="52"/>
  <c r="R87" i="52"/>
  <c r="P32" i="53"/>
  <c r="T35" i="53"/>
  <c r="U44" i="53"/>
  <c r="T44" i="53"/>
  <c r="P55" i="53"/>
  <c r="P68" i="53"/>
  <c r="Q73" i="53"/>
  <c r="U15" i="54"/>
  <c r="T15" i="54"/>
  <c r="U25" i="54"/>
  <c r="T25" i="54"/>
  <c r="U65" i="54"/>
  <c r="T65" i="54"/>
  <c r="U26" i="55"/>
  <c r="T26" i="55"/>
  <c r="U48" i="55"/>
  <c r="T48" i="55"/>
  <c r="U61" i="55"/>
  <c r="T61" i="55"/>
  <c r="U72" i="55"/>
  <c r="T72" i="55"/>
  <c r="U91" i="55"/>
  <c r="T91" i="55"/>
  <c r="E82" i="38"/>
  <c r="E82" i="35"/>
  <c r="U110" i="54"/>
  <c r="T110" i="54"/>
  <c r="U112" i="53"/>
  <c r="T112" i="53"/>
  <c r="P115" i="53"/>
  <c r="Q61" i="47"/>
  <c r="U74" i="47"/>
  <c r="T74" i="47"/>
  <c r="U73" i="47"/>
  <c r="T73" i="47"/>
  <c r="U69" i="48"/>
  <c r="U17" i="48"/>
  <c r="T17" i="48"/>
  <c r="Q26" i="48"/>
  <c r="U42" i="48"/>
  <c r="T42" i="48"/>
  <c r="Q75" i="48"/>
  <c r="U75" i="48" s="1"/>
  <c r="Q17" i="49"/>
  <c r="U17" i="49" s="1"/>
  <c r="P55" i="49"/>
  <c r="Q68" i="49"/>
  <c r="P69" i="49"/>
  <c r="T69" i="49" s="1"/>
  <c r="Q73" i="49"/>
  <c r="P74" i="49"/>
  <c r="R87" i="49"/>
  <c r="P32" i="50"/>
  <c r="T32" i="50" s="1"/>
  <c r="P35" i="50"/>
  <c r="U68" i="50"/>
  <c r="T68" i="50"/>
  <c r="Q69" i="50"/>
  <c r="U69" i="50" s="1"/>
  <c r="P17" i="51"/>
  <c r="T17" i="51" s="1"/>
  <c r="P26" i="51"/>
  <c r="Q32" i="51"/>
  <c r="U58" i="51"/>
  <c r="T58" i="51"/>
  <c r="U68" i="51"/>
  <c r="T68" i="51"/>
  <c r="T63" i="51"/>
  <c r="U10" i="52"/>
  <c r="T10" i="52"/>
  <c r="Q26" i="52"/>
  <c r="S87" i="52"/>
  <c r="P17" i="53"/>
  <c r="U24" i="53"/>
  <c r="T24" i="53"/>
  <c r="Q32" i="53"/>
  <c r="U40" i="53"/>
  <c r="T40" i="53"/>
  <c r="U52" i="53"/>
  <c r="T52" i="53"/>
  <c r="Q68" i="53"/>
  <c r="P35" i="54"/>
  <c r="T35" i="54" s="1"/>
  <c r="P61" i="55"/>
  <c r="Q69" i="55"/>
  <c r="U69" i="55" s="1"/>
  <c r="U107" i="51"/>
  <c r="T107" i="51"/>
  <c r="U104" i="49"/>
  <c r="T104" i="49"/>
  <c r="U99" i="22"/>
  <c r="T99" i="22"/>
  <c r="U112" i="20"/>
  <c r="T112" i="20"/>
  <c r="Q35" i="46"/>
  <c r="U35" i="46" s="1"/>
  <c r="U68" i="46"/>
  <c r="T68" i="46"/>
  <c r="P68" i="46"/>
  <c r="P73" i="46"/>
  <c r="Q87" i="46"/>
  <c r="U55" i="47"/>
  <c r="T55" i="47"/>
  <c r="U87" i="47"/>
  <c r="E87" i="47"/>
  <c r="E115" i="47" s="1"/>
  <c r="U115" i="47" s="1"/>
  <c r="T87" i="47"/>
  <c r="Q42" i="48"/>
  <c r="P61" i="48"/>
  <c r="P26" i="49"/>
  <c r="Q55" i="49"/>
  <c r="Q69" i="49"/>
  <c r="U69" i="49" s="1"/>
  <c r="Q74" i="49"/>
  <c r="P75" i="49"/>
  <c r="T75" i="49" s="1"/>
  <c r="S87" i="49"/>
  <c r="P17" i="50"/>
  <c r="T17" i="50" s="1"/>
  <c r="Q32" i="50"/>
  <c r="U32" i="50" s="1"/>
  <c r="Q35" i="50"/>
  <c r="U35" i="50" s="1"/>
  <c r="U87" i="50"/>
  <c r="E87" i="50"/>
  <c r="E115" i="50" s="1"/>
  <c r="U115" i="50" s="1"/>
  <c r="T87" i="50"/>
  <c r="U88" i="50"/>
  <c r="U47" i="51"/>
  <c r="T47" i="51"/>
  <c r="Q55" i="51"/>
  <c r="U67" i="51"/>
  <c r="T67" i="51"/>
  <c r="U72" i="51"/>
  <c r="T72" i="51"/>
  <c r="U87" i="51"/>
  <c r="E87" i="51"/>
  <c r="E115" i="51" s="1"/>
  <c r="T115" i="51" s="1"/>
  <c r="T87" i="51"/>
  <c r="U14" i="52"/>
  <c r="T14" i="52"/>
  <c r="T32" i="52"/>
  <c r="U32" i="52"/>
  <c r="U38" i="52"/>
  <c r="T38" i="52"/>
  <c r="U60" i="52"/>
  <c r="T60" i="52"/>
  <c r="U94" i="53"/>
  <c r="T94" i="53"/>
  <c r="U28" i="54"/>
  <c r="T28" i="54"/>
  <c r="U32" i="54"/>
  <c r="T32" i="54"/>
  <c r="U30" i="55"/>
  <c r="T30" i="55"/>
  <c r="U34" i="55"/>
  <c r="T34" i="55"/>
  <c r="U59" i="55"/>
  <c r="T59" i="55"/>
  <c r="U67" i="55"/>
  <c r="T67" i="55"/>
  <c r="Q73" i="55"/>
  <c r="U109" i="55"/>
  <c r="T109" i="55"/>
  <c r="U105" i="51"/>
  <c r="T105" i="51"/>
  <c r="U99" i="50"/>
  <c r="T99" i="50"/>
  <c r="U111" i="50"/>
  <c r="T111" i="50"/>
  <c r="U112" i="49"/>
  <c r="T112" i="49"/>
  <c r="U103" i="46"/>
  <c r="T103" i="46"/>
  <c r="T105" i="23"/>
  <c r="U105" i="23"/>
  <c r="P87" i="47"/>
  <c r="Q61" i="48"/>
  <c r="U73" i="48"/>
  <c r="T73" i="48"/>
  <c r="U74" i="48"/>
  <c r="T74" i="48"/>
  <c r="T17" i="49"/>
  <c r="Q26" i="49"/>
  <c r="U42" i="49"/>
  <c r="P42" i="49"/>
  <c r="T42" i="49" s="1"/>
  <c r="Q75" i="49"/>
  <c r="U75" i="49" s="1"/>
  <c r="Q17" i="50"/>
  <c r="U17" i="50" s="1"/>
  <c r="P55" i="50"/>
  <c r="T55" i="50" s="1"/>
  <c r="U74" i="50"/>
  <c r="T74" i="50"/>
  <c r="U73" i="50"/>
  <c r="T73" i="50"/>
  <c r="P87" i="50"/>
  <c r="P68" i="51"/>
  <c r="Q69" i="51"/>
  <c r="U69" i="51" s="1"/>
  <c r="P73" i="51"/>
  <c r="Q74" i="51"/>
  <c r="U50" i="52"/>
  <c r="T50" i="52"/>
  <c r="P69" i="52"/>
  <c r="T69" i="52" s="1"/>
  <c r="P75" i="52"/>
  <c r="T75" i="52" s="1"/>
  <c r="U93" i="52"/>
  <c r="T93" i="52"/>
  <c r="U64" i="53"/>
  <c r="T64" i="53"/>
  <c r="U14" i="54"/>
  <c r="T14" i="54"/>
  <c r="U46" i="54"/>
  <c r="T46" i="54"/>
  <c r="U74" i="54"/>
  <c r="T74" i="54"/>
  <c r="U73" i="54"/>
  <c r="T73" i="54"/>
  <c r="U71" i="54"/>
  <c r="T71" i="54"/>
  <c r="U89" i="54"/>
  <c r="T89" i="54"/>
  <c r="U75" i="55"/>
  <c r="T69" i="55"/>
  <c r="U17" i="55"/>
  <c r="U9" i="55"/>
  <c r="T9" i="55"/>
  <c r="U20" i="55"/>
  <c r="T20" i="55"/>
  <c r="U47" i="55"/>
  <c r="T47" i="55"/>
  <c r="U90" i="55"/>
  <c r="T90" i="55"/>
  <c r="T107" i="1"/>
  <c r="U107" i="1"/>
  <c r="U106" i="54"/>
  <c r="T106" i="54"/>
  <c r="T106" i="53"/>
  <c r="U106" i="53"/>
  <c r="T110" i="49"/>
  <c r="U110" i="49"/>
  <c r="U102" i="42"/>
  <c r="T102" i="42"/>
  <c r="T112" i="39"/>
  <c r="U112" i="39"/>
  <c r="T109" i="38"/>
  <c r="U109" i="38"/>
  <c r="S87" i="46"/>
  <c r="U68" i="47"/>
  <c r="T68" i="47"/>
  <c r="Q87" i="47"/>
  <c r="U55" i="48"/>
  <c r="T55" i="48"/>
  <c r="U87" i="48"/>
  <c r="E87" i="48"/>
  <c r="E115" i="48" s="1"/>
  <c r="U115" i="48" s="1"/>
  <c r="T87" i="48"/>
  <c r="T54" i="50"/>
  <c r="T57" i="50"/>
  <c r="Q87" i="50"/>
  <c r="T23" i="51"/>
  <c r="T37" i="51"/>
  <c r="P42" i="51"/>
  <c r="T42" i="51" s="1"/>
  <c r="T48" i="51"/>
  <c r="T53" i="51"/>
  <c r="Q68" i="51"/>
  <c r="Q73" i="51"/>
  <c r="Q87" i="51"/>
  <c r="U22" i="52"/>
  <c r="T22" i="52"/>
  <c r="U26" i="52"/>
  <c r="T26" i="52"/>
  <c r="Q69" i="52"/>
  <c r="U69" i="52" s="1"/>
  <c r="U13" i="53"/>
  <c r="T13" i="53"/>
  <c r="U23" i="53"/>
  <c r="T23" i="53"/>
  <c r="U32" i="53"/>
  <c r="T32" i="53"/>
  <c r="P35" i="53"/>
  <c r="U51" i="53"/>
  <c r="T51" i="53"/>
  <c r="U61" i="53"/>
  <c r="T61" i="53"/>
  <c r="U54" i="54"/>
  <c r="T54" i="54"/>
  <c r="U16" i="55"/>
  <c r="T16" i="55"/>
  <c r="P35" i="55"/>
  <c r="T35" i="55" s="1"/>
  <c r="Q68" i="55"/>
  <c r="P75" i="55"/>
  <c r="T75" i="55" s="1"/>
  <c r="U105" i="1"/>
  <c r="T105" i="1"/>
  <c r="U104" i="53"/>
  <c r="T104" i="53"/>
  <c r="L114" i="50"/>
  <c r="R114" i="50" s="1"/>
  <c r="R97" i="50"/>
  <c r="T101" i="46"/>
  <c r="U101" i="46"/>
  <c r="T109" i="46"/>
  <c r="U109" i="46"/>
  <c r="R97" i="42"/>
  <c r="L114" i="42"/>
  <c r="R114" i="42" s="1"/>
  <c r="U112" i="42"/>
  <c r="T112" i="42"/>
  <c r="U109" i="41"/>
  <c r="T109" i="41"/>
  <c r="E97" i="26"/>
  <c r="U97" i="26" s="1"/>
  <c r="U98" i="26"/>
  <c r="T98" i="26"/>
  <c r="P87" i="44"/>
  <c r="T63" i="45"/>
  <c r="U74" i="45"/>
  <c r="T74" i="45"/>
  <c r="U73" i="45"/>
  <c r="T73" i="45"/>
  <c r="U75" i="46"/>
  <c r="T75" i="46"/>
  <c r="U69" i="46"/>
  <c r="T42" i="46"/>
  <c r="U42" i="46"/>
  <c r="T45" i="46"/>
  <c r="T88" i="46"/>
  <c r="R87" i="47"/>
  <c r="P87" i="48"/>
  <c r="T63" i="49"/>
  <c r="U74" i="49"/>
  <c r="T74" i="49"/>
  <c r="U73" i="49"/>
  <c r="T73" i="49"/>
  <c r="T69" i="50"/>
  <c r="T42" i="50"/>
  <c r="U42" i="50"/>
  <c r="T45" i="50"/>
  <c r="U64" i="50"/>
  <c r="R87" i="50"/>
  <c r="T96" i="50"/>
  <c r="U15" i="51"/>
  <c r="P35" i="51"/>
  <c r="T35" i="51" s="1"/>
  <c r="U55" i="51"/>
  <c r="T55" i="51"/>
  <c r="U61" i="51"/>
  <c r="T61" i="51"/>
  <c r="U94" i="51"/>
  <c r="P55" i="52"/>
  <c r="P68" i="52"/>
  <c r="P74" i="52"/>
  <c r="Q35" i="53"/>
  <c r="U35" i="53" s="1"/>
  <c r="P74" i="53"/>
  <c r="Q87" i="53"/>
  <c r="E26" i="54"/>
  <c r="U66" i="54"/>
  <c r="T66" i="54"/>
  <c r="U42" i="55"/>
  <c r="T42" i="55"/>
  <c r="U37" i="55"/>
  <c r="T37" i="55"/>
  <c r="P55" i="55"/>
  <c r="T55" i="55" s="1"/>
  <c r="U58" i="55"/>
  <c r="T58" i="55"/>
  <c r="E73" i="55"/>
  <c r="E82" i="55"/>
  <c r="E82" i="51"/>
  <c r="U105" i="55"/>
  <c r="T105" i="55"/>
  <c r="U101" i="51"/>
  <c r="T101" i="51"/>
  <c r="T105" i="50"/>
  <c r="U105" i="50"/>
  <c r="U98" i="48"/>
  <c r="T98" i="48"/>
  <c r="U105" i="43"/>
  <c r="T105" i="43"/>
  <c r="U74" i="51"/>
  <c r="T74" i="51"/>
  <c r="U73" i="51"/>
  <c r="T73" i="51"/>
  <c r="U75" i="52"/>
  <c r="T25" i="52"/>
  <c r="T28" i="52"/>
  <c r="T42" i="52"/>
  <c r="T45" i="52"/>
  <c r="T53" i="52"/>
  <c r="T65" i="52"/>
  <c r="R87" i="53"/>
  <c r="P87" i="54"/>
  <c r="T23" i="55"/>
  <c r="T40" i="55"/>
  <c r="T51" i="55"/>
  <c r="Q61" i="55"/>
  <c r="T63" i="55"/>
  <c r="U74" i="55"/>
  <c r="T74" i="55"/>
  <c r="U73" i="55"/>
  <c r="T73" i="55"/>
  <c r="T94" i="55"/>
  <c r="E82" i="53"/>
  <c r="E82" i="36"/>
  <c r="E82" i="30"/>
  <c r="E82" i="27"/>
  <c r="T98" i="55"/>
  <c r="T103" i="54"/>
  <c r="T112" i="52"/>
  <c r="M114" i="51"/>
  <c r="S114" i="51" s="1"/>
  <c r="U102" i="49"/>
  <c r="T108" i="49"/>
  <c r="S97" i="39"/>
  <c r="M114" i="39"/>
  <c r="S114" i="39" s="1"/>
  <c r="M114" i="27"/>
  <c r="S114" i="27" s="1"/>
  <c r="S97" i="27"/>
  <c r="U107" i="7"/>
  <c r="T107" i="7"/>
  <c r="U112" i="5"/>
  <c r="T112" i="5"/>
  <c r="Q42" i="52"/>
  <c r="U42" i="52" s="1"/>
  <c r="P61" i="52"/>
  <c r="P26" i="53"/>
  <c r="Q55" i="53"/>
  <c r="Q69" i="53"/>
  <c r="U69" i="53" s="1"/>
  <c r="Q74" i="53"/>
  <c r="P75" i="53"/>
  <c r="T75" i="53" s="1"/>
  <c r="S87" i="53"/>
  <c r="P17" i="54"/>
  <c r="Q32" i="54"/>
  <c r="Q35" i="54"/>
  <c r="U35" i="54" s="1"/>
  <c r="U68" i="54"/>
  <c r="T68" i="54"/>
  <c r="P68" i="54"/>
  <c r="P73" i="54"/>
  <c r="Q87" i="54"/>
  <c r="T39" i="55"/>
  <c r="U55" i="55"/>
  <c r="T50" i="55"/>
  <c r="U87" i="55"/>
  <c r="E87" i="55"/>
  <c r="E115" i="55" s="1"/>
  <c r="U115" i="55" s="1"/>
  <c r="T87" i="55"/>
  <c r="T93" i="55"/>
  <c r="E82" i="54"/>
  <c r="E82" i="31"/>
  <c r="E82" i="28"/>
  <c r="E82" i="22"/>
  <c r="L114" i="52"/>
  <c r="R114" i="52" s="1"/>
  <c r="M114" i="45"/>
  <c r="S114" i="45" s="1"/>
  <c r="S97" i="45"/>
  <c r="U99" i="43"/>
  <c r="T99" i="43"/>
  <c r="U110" i="42"/>
  <c r="T110" i="42"/>
  <c r="U107" i="41"/>
  <c r="T107" i="41"/>
  <c r="U101" i="40"/>
  <c r="T101" i="40"/>
  <c r="T108" i="31"/>
  <c r="U108" i="31"/>
  <c r="U112" i="29"/>
  <c r="T112" i="29"/>
  <c r="U103" i="8"/>
  <c r="T103" i="8"/>
  <c r="P87" i="51"/>
  <c r="Q61" i="52"/>
  <c r="U73" i="52"/>
  <c r="T73" i="52"/>
  <c r="U74" i="52"/>
  <c r="T74" i="52"/>
  <c r="T69" i="53"/>
  <c r="U17" i="53"/>
  <c r="T17" i="53"/>
  <c r="Q26" i="53"/>
  <c r="U42" i="53"/>
  <c r="T42" i="53"/>
  <c r="P42" i="53"/>
  <c r="Q75" i="53"/>
  <c r="U75" i="53" s="1"/>
  <c r="Q17" i="54"/>
  <c r="U17" i="54" s="1"/>
  <c r="P55" i="54"/>
  <c r="Q68" i="54"/>
  <c r="P69" i="54"/>
  <c r="T69" i="54" s="1"/>
  <c r="Q73" i="54"/>
  <c r="P74" i="54"/>
  <c r="R87" i="54"/>
  <c r="P87" i="55"/>
  <c r="T92" i="55"/>
  <c r="E82" i="32"/>
  <c r="E82" i="20"/>
  <c r="M114" i="52"/>
  <c r="S114" i="52" s="1"/>
  <c r="U110" i="44"/>
  <c r="T110" i="44"/>
  <c r="U112" i="37"/>
  <c r="T112" i="37"/>
  <c r="U99" i="25"/>
  <c r="E97" i="25"/>
  <c r="E114" i="25" s="1"/>
  <c r="U112" i="11"/>
  <c r="T112" i="11"/>
  <c r="U55" i="52"/>
  <c r="T55" i="52"/>
  <c r="U87" i="52"/>
  <c r="E87" i="52"/>
  <c r="E115" i="52" s="1"/>
  <c r="U115" i="52" s="1"/>
  <c r="T87" i="52"/>
  <c r="Q42" i="53"/>
  <c r="P61" i="53"/>
  <c r="P26" i="54"/>
  <c r="Q55" i="54"/>
  <c r="Q69" i="54"/>
  <c r="U69" i="54" s="1"/>
  <c r="Q74" i="54"/>
  <c r="P75" i="54"/>
  <c r="T75" i="54" s="1"/>
  <c r="S87" i="54"/>
  <c r="P17" i="55"/>
  <c r="T17" i="55" s="1"/>
  <c r="Q32" i="55"/>
  <c r="U32" i="55" s="1"/>
  <c r="Q35" i="55"/>
  <c r="U35" i="55" s="1"/>
  <c r="U68" i="55"/>
  <c r="T68" i="55"/>
  <c r="P68" i="55"/>
  <c r="P73" i="55"/>
  <c r="Q87" i="55"/>
  <c r="E82" i="44"/>
  <c r="E82" i="15"/>
  <c r="E82" i="12"/>
  <c r="E82" i="7"/>
  <c r="E82" i="3"/>
  <c r="T101" i="1"/>
  <c r="T109" i="1"/>
  <c r="T101" i="55"/>
  <c r="T98" i="54"/>
  <c r="T102" i="54"/>
  <c r="T100" i="53"/>
  <c r="T108" i="53"/>
  <c r="U103" i="52"/>
  <c r="T107" i="50"/>
  <c r="R97" i="49"/>
  <c r="T112" i="48"/>
  <c r="E97" i="46"/>
  <c r="E114" i="46" s="1"/>
  <c r="U99" i="40"/>
  <c r="T99" i="40"/>
  <c r="U109" i="40"/>
  <c r="T109" i="40"/>
  <c r="T111" i="15"/>
  <c r="U111" i="15"/>
  <c r="R87" i="51"/>
  <c r="P87" i="52"/>
  <c r="U74" i="53"/>
  <c r="T74" i="53"/>
  <c r="U73" i="53"/>
  <c r="T73" i="53"/>
  <c r="U75" i="54"/>
  <c r="T17" i="54"/>
  <c r="T42" i="54"/>
  <c r="U42" i="54"/>
  <c r="R87" i="55"/>
  <c r="E82" i="45"/>
  <c r="E82" i="16"/>
  <c r="E82" i="4"/>
  <c r="T99" i="55"/>
  <c r="U112" i="55"/>
  <c r="T105" i="52"/>
  <c r="U111" i="52"/>
  <c r="S97" i="49"/>
  <c r="T103" i="49"/>
  <c r="T107" i="49"/>
  <c r="T109" i="49"/>
  <c r="U104" i="47"/>
  <c r="T106" i="46"/>
  <c r="T108" i="46"/>
  <c r="U108" i="44"/>
  <c r="T108" i="44"/>
  <c r="U104" i="42"/>
  <c r="T104" i="42"/>
  <c r="R97" i="40"/>
  <c r="L114" i="40"/>
  <c r="R114" i="40" s="1"/>
  <c r="M114" i="37"/>
  <c r="S114" i="37" s="1"/>
  <c r="S97" i="37"/>
  <c r="U110" i="37"/>
  <c r="T110" i="37"/>
  <c r="U102" i="31"/>
  <c r="T102" i="31"/>
  <c r="U109" i="28"/>
  <c r="T109" i="28"/>
  <c r="U100" i="26"/>
  <c r="T100" i="26"/>
  <c r="T71" i="51"/>
  <c r="S87" i="51"/>
  <c r="T9" i="52"/>
  <c r="T37" i="52"/>
  <c r="U68" i="52"/>
  <c r="T68" i="52"/>
  <c r="Q87" i="52"/>
  <c r="T55" i="53"/>
  <c r="U55" i="53"/>
  <c r="U87" i="53"/>
  <c r="E87" i="53"/>
  <c r="E115" i="53" s="1"/>
  <c r="U115" i="53" s="1"/>
  <c r="T87" i="53"/>
  <c r="T71" i="55"/>
  <c r="S87" i="55"/>
  <c r="E82" i="46"/>
  <c r="E82" i="8"/>
  <c r="M114" i="55"/>
  <c r="S114" i="55" s="1"/>
  <c r="U109" i="54"/>
  <c r="T102" i="50"/>
  <c r="U107" i="43"/>
  <c r="T107" i="43"/>
  <c r="U107" i="40"/>
  <c r="T107" i="40"/>
  <c r="U106" i="39"/>
  <c r="T106" i="39"/>
  <c r="U103" i="38"/>
  <c r="T103" i="38"/>
  <c r="U100" i="33"/>
  <c r="T100" i="33"/>
  <c r="L114" i="25"/>
  <c r="R114" i="25" s="1"/>
  <c r="R97" i="25"/>
  <c r="U99" i="16"/>
  <c r="T99" i="16"/>
  <c r="T112" i="18"/>
  <c r="U112" i="18"/>
  <c r="U110" i="17"/>
  <c r="T110" i="17"/>
  <c r="U112" i="14"/>
  <c r="T112" i="14"/>
  <c r="U101" i="8"/>
  <c r="T101" i="8"/>
  <c r="L114" i="7"/>
  <c r="R114" i="7" s="1"/>
  <c r="R97" i="7"/>
  <c r="U103" i="44"/>
  <c r="L114" i="41"/>
  <c r="R114" i="41" s="1"/>
  <c r="T98" i="34"/>
  <c r="T108" i="33"/>
  <c r="T110" i="31"/>
  <c r="T102" i="30"/>
  <c r="T104" i="30"/>
  <c r="L114" i="19"/>
  <c r="R114" i="19" s="1"/>
  <c r="S97" i="18"/>
  <c r="M114" i="18"/>
  <c r="S114" i="18" s="1"/>
  <c r="L114" i="16"/>
  <c r="R114" i="16" s="1"/>
  <c r="R97" i="16"/>
  <c r="U112" i="9"/>
  <c r="T112" i="9"/>
  <c r="S97" i="44"/>
  <c r="L114" i="43"/>
  <c r="R114" i="43" s="1"/>
  <c r="R97" i="38"/>
  <c r="R97" i="24"/>
  <c r="U98" i="18"/>
  <c r="T98" i="18"/>
  <c r="U107" i="16"/>
  <c r="T107" i="16"/>
  <c r="T110" i="14"/>
  <c r="U110" i="14"/>
  <c r="M114" i="13"/>
  <c r="S114" i="13" s="1"/>
  <c r="S97" i="13"/>
  <c r="T98" i="39"/>
  <c r="U104" i="39"/>
  <c r="U101" i="38"/>
  <c r="T99" i="36"/>
  <c r="T101" i="36"/>
  <c r="T103" i="36"/>
  <c r="U98" i="33"/>
  <c r="U100" i="31"/>
  <c r="T104" i="29"/>
  <c r="U110" i="29"/>
  <c r="T101" i="28"/>
  <c r="U107" i="28"/>
  <c r="T106" i="27"/>
  <c r="U112" i="27"/>
  <c r="T106" i="25"/>
  <c r="T108" i="25"/>
  <c r="U103" i="23"/>
  <c r="T99" i="21"/>
  <c r="T101" i="21"/>
  <c r="T107" i="21"/>
  <c r="T109" i="21"/>
  <c r="T104" i="20"/>
  <c r="U110" i="20"/>
  <c r="U102" i="17"/>
  <c r="T102" i="17"/>
  <c r="T108" i="14"/>
  <c r="U108" i="14"/>
  <c r="U103" i="10"/>
  <c r="T103" i="10"/>
  <c r="U111" i="8"/>
  <c r="T111" i="8"/>
  <c r="S97" i="23"/>
  <c r="T109" i="19"/>
  <c r="U106" i="18"/>
  <c r="T106" i="18"/>
  <c r="U104" i="11"/>
  <c r="T104" i="11"/>
  <c r="U109" i="8"/>
  <c r="T109" i="8"/>
  <c r="T101" i="7"/>
  <c r="U101" i="7"/>
  <c r="E97" i="7"/>
  <c r="U97" i="7" s="1"/>
  <c r="M114" i="6"/>
  <c r="S114" i="6" s="1"/>
  <c r="S97" i="6"/>
  <c r="U104" i="5"/>
  <c r="T104" i="5"/>
  <c r="T98" i="45"/>
  <c r="T100" i="45"/>
  <c r="T112" i="40"/>
  <c r="T109" i="39"/>
  <c r="T111" i="39"/>
  <c r="T106" i="38"/>
  <c r="T108" i="38"/>
  <c r="U98" i="37"/>
  <c r="T107" i="37"/>
  <c r="T109" i="37"/>
  <c r="U104" i="35"/>
  <c r="U112" i="35"/>
  <c r="R97" i="34"/>
  <c r="T103" i="34"/>
  <c r="U109" i="34"/>
  <c r="T103" i="33"/>
  <c r="T105" i="33"/>
  <c r="T105" i="32"/>
  <c r="U111" i="32"/>
  <c r="T107" i="30"/>
  <c r="T112" i="28"/>
  <c r="T103" i="26"/>
  <c r="T105" i="26"/>
  <c r="T98" i="25"/>
  <c r="T100" i="25"/>
  <c r="T108" i="24"/>
  <c r="T110" i="22"/>
  <c r="T101" i="19"/>
  <c r="U107" i="19"/>
  <c r="U103" i="16"/>
  <c r="T103" i="16"/>
  <c r="U110" i="13"/>
  <c r="T110" i="13"/>
  <c r="T111" i="10"/>
  <c r="U111" i="10"/>
  <c r="U106" i="9"/>
  <c r="T106" i="9"/>
  <c r="U107" i="6"/>
  <c r="T107" i="6"/>
  <c r="M114" i="42"/>
  <c r="S114" i="42" s="1"/>
  <c r="U105" i="37"/>
  <c r="U101" i="34"/>
  <c r="R97" i="33"/>
  <c r="U103" i="32"/>
  <c r="U105" i="30"/>
  <c r="R97" i="26"/>
  <c r="U106" i="24"/>
  <c r="U108" i="22"/>
  <c r="U99" i="19"/>
  <c r="T104" i="18"/>
  <c r="U104" i="18"/>
  <c r="E97" i="17"/>
  <c r="T97" i="17" s="1"/>
  <c r="T105" i="13"/>
  <c r="U105" i="13"/>
  <c r="T102" i="12"/>
  <c r="U102" i="12"/>
  <c r="T98" i="17"/>
  <c r="T100" i="17"/>
  <c r="T105" i="16"/>
  <c r="T111" i="16"/>
  <c r="L114" i="15"/>
  <c r="R114" i="15" s="1"/>
  <c r="T103" i="13"/>
  <c r="U100" i="12"/>
  <c r="U110" i="12"/>
  <c r="U99" i="11"/>
  <c r="U107" i="11"/>
  <c r="T99" i="10"/>
  <c r="T107" i="10"/>
  <c r="U101" i="9"/>
  <c r="T103" i="6"/>
  <c r="T111" i="6"/>
  <c r="T100" i="5"/>
  <c r="T108" i="5"/>
  <c r="U98" i="17"/>
  <c r="S97" i="16"/>
  <c r="T107" i="12"/>
  <c r="T102" i="11"/>
  <c r="T110" i="11"/>
  <c r="M114" i="11"/>
  <c r="S114" i="11" s="1"/>
  <c r="T98" i="9"/>
  <c r="T104" i="9"/>
  <c r="T108" i="9"/>
  <c r="U105" i="8"/>
  <c r="T103" i="7"/>
  <c r="U109" i="7"/>
  <c r="T99" i="4"/>
  <c r="T105" i="4"/>
  <c r="T107" i="4"/>
  <c r="T98" i="2"/>
  <c r="U104" i="2"/>
  <c r="U103" i="15"/>
  <c r="U105" i="15"/>
  <c r="U100" i="14"/>
  <c r="U102" i="14"/>
  <c r="T105" i="12"/>
  <c r="U105" i="3"/>
  <c r="T102" i="10"/>
  <c r="T110" i="10"/>
  <c r="T98" i="7"/>
  <c r="T100" i="7"/>
  <c r="U98" i="6"/>
  <c r="T104" i="6"/>
  <c r="T112" i="6"/>
  <c r="T101" i="5"/>
  <c r="T109" i="5"/>
  <c r="E97" i="4"/>
  <c r="U107" i="3"/>
  <c r="T105" i="18"/>
  <c r="T106" i="7"/>
  <c r="L114" i="4"/>
  <c r="R114" i="4" s="1"/>
  <c r="U99" i="3"/>
  <c r="T112" i="3"/>
  <c r="M114" i="3"/>
  <c r="S114" i="3" s="1"/>
  <c r="T101" i="2"/>
  <c r="T103" i="2"/>
  <c r="T107" i="2"/>
  <c r="T109" i="2"/>
  <c r="T111" i="2"/>
  <c r="T110" i="3"/>
  <c r="E97" i="2"/>
  <c r="T97" i="2" s="1"/>
  <c r="T99" i="2"/>
  <c r="U115" i="31"/>
  <c r="T115" i="13"/>
  <c r="T115" i="29"/>
  <c r="T115" i="45"/>
  <c r="T115" i="26"/>
  <c r="T115" i="23"/>
  <c r="T115" i="39"/>
  <c r="T115" i="38"/>
  <c r="T115" i="30"/>
  <c r="U115" i="12"/>
  <c r="T115" i="10"/>
  <c r="T115" i="1"/>
  <c r="T115" i="27"/>
  <c r="T115" i="32"/>
  <c r="T115" i="25"/>
  <c r="T115" i="54"/>
  <c r="T115" i="41"/>
  <c r="U97" i="46"/>
  <c r="T97" i="46"/>
  <c r="U114" i="54"/>
  <c r="T114" i="54"/>
  <c r="U105" i="46"/>
  <c r="T105" i="46"/>
  <c r="U106" i="41"/>
  <c r="T106" i="41"/>
  <c r="E97" i="55"/>
  <c r="L114" i="48"/>
  <c r="R114" i="48" s="1"/>
  <c r="U105" i="47"/>
  <c r="T105" i="47"/>
  <c r="U107" i="44"/>
  <c r="T107" i="44"/>
  <c r="U98" i="41"/>
  <c r="T98" i="41"/>
  <c r="E97" i="41"/>
  <c r="U102" i="37"/>
  <c r="T102" i="37"/>
  <c r="U105" i="34"/>
  <c r="T105" i="34"/>
  <c r="E97" i="1"/>
  <c r="R97" i="55"/>
  <c r="T103" i="55"/>
  <c r="T111" i="55"/>
  <c r="S97" i="54"/>
  <c r="T108" i="54"/>
  <c r="E97" i="48"/>
  <c r="U105" i="48"/>
  <c r="T105" i="48"/>
  <c r="U111" i="48"/>
  <c r="T111" i="48"/>
  <c r="M114" i="46"/>
  <c r="S114" i="46" s="1"/>
  <c r="S97" i="46"/>
  <c r="U102" i="45"/>
  <c r="T102" i="45"/>
  <c r="U110" i="45"/>
  <c r="T110" i="45"/>
  <c r="U99" i="44"/>
  <c r="T99" i="44"/>
  <c r="T103" i="1"/>
  <c r="T111" i="1"/>
  <c r="T100" i="55"/>
  <c r="T108" i="55"/>
  <c r="T97" i="54"/>
  <c r="T105" i="54"/>
  <c r="T102" i="53"/>
  <c r="T110" i="53"/>
  <c r="T99" i="52"/>
  <c r="T107" i="52"/>
  <c r="T104" i="51"/>
  <c r="T112" i="51"/>
  <c r="L114" i="51"/>
  <c r="R114" i="51" s="1"/>
  <c r="T101" i="50"/>
  <c r="T109" i="50"/>
  <c r="M114" i="50"/>
  <c r="S114" i="50" s="1"/>
  <c r="E97" i="49"/>
  <c r="T98" i="49"/>
  <c r="T106" i="49"/>
  <c r="T103" i="48"/>
  <c r="U104" i="43"/>
  <c r="T104" i="43"/>
  <c r="U112" i="43"/>
  <c r="T112" i="43"/>
  <c r="U97" i="34"/>
  <c r="T97" i="34"/>
  <c r="M114" i="34"/>
  <c r="S114" i="34" s="1"/>
  <c r="S97" i="34"/>
  <c r="U100" i="39"/>
  <c r="T100" i="39"/>
  <c r="E97" i="39"/>
  <c r="U97" i="54"/>
  <c r="E97" i="50"/>
  <c r="L114" i="47"/>
  <c r="R114" i="47" s="1"/>
  <c r="R97" i="47"/>
  <c r="U108" i="47"/>
  <c r="T108" i="47"/>
  <c r="U110" i="46"/>
  <c r="T110" i="46"/>
  <c r="U103" i="40"/>
  <c r="T103" i="40"/>
  <c r="U111" i="40"/>
  <c r="T111" i="40"/>
  <c r="U111" i="37"/>
  <c r="T111" i="37"/>
  <c r="E97" i="51"/>
  <c r="E97" i="47"/>
  <c r="U102" i="46"/>
  <c r="T102" i="46"/>
  <c r="U112" i="44"/>
  <c r="T112" i="44"/>
  <c r="U109" i="42"/>
  <c r="T109" i="42"/>
  <c r="U105" i="38"/>
  <c r="T105" i="38"/>
  <c r="U102" i="35"/>
  <c r="T102" i="35"/>
  <c r="E97" i="35"/>
  <c r="U110" i="35"/>
  <c r="T110" i="35"/>
  <c r="T102" i="1"/>
  <c r="T110" i="1"/>
  <c r="T107" i="55"/>
  <c r="T104" i="54"/>
  <c r="T112" i="54"/>
  <c r="T101" i="53"/>
  <c r="T109" i="53"/>
  <c r="E97" i="52"/>
  <c r="T98" i="52"/>
  <c r="T106" i="52"/>
  <c r="T103" i="51"/>
  <c r="T111" i="51"/>
  <c r="T100" i="50"/>
  <c r="T108" i="50"/>
  <c r="T115" i="50"/>
  <c r="T105" i="49"/>
  <c r="T102" i="48"/>
  <c r="U100" i="47"/>
  <c r="T100" i="47"/>
  <c r="U104" i="44"/>
  <c r="T104" i="44"/>
  <c r="U101" i="42"/>
  <c r="T101" i="42"/>
  <c r="L114" i="39"/>
  <c r="R114" i="39" s="1"/>
  <c r="R97" i="39"/>
  <c r="E97" i="53"/>
  <c r="U108" i="48"/>
  <c r="T108" i="48"/>
  <c r="M114" i="47"/>
  <c r="S114" i="47" s="1"/>
  <c r="E97" i="45"/>
  <c r="U99" i="45"/>
  <c r="T99" i="45"/>
  <c r="U107" i="45"/>
  <c r="T107" i="45"/>
  <c r="U108" i="39"/>
  <c r="T108" i="39"/>
  <c r="E97" i="38"/>
  <c r="M114" i="38"/>
  <c r="S114" i="38" s="1"/>
  <c r="S97" i="38"/>
  <c r="U99" i="34"/>
  <c r="T99" i="34"/>
  <c r="U100" i="30"/>
  <c r="T100" i="30"/>
  <c r="U111" i="28"/>
  <c r="T111" i="28"/>
  <c r="L114" i="27"/>
  <c r="R114" i="27" s="1"/>
  <c r="R97" i="27"/>
  <c r="U107" i="26"/>
  <c r="T107" i="26"/>
  <c r="U106" i="23"/>
  <c r="T106" i="23"/>
  <c r="M114" i="41"/>
  <c r="S114" i="41" s="1"/>
  <c r="E97" i="40"/>
  <c r="U100" i="36"/>
  <c r="T100" i="36"/>
  <c r="U102" i="36"/>
  <c r="T102" i="36"/>
  <c r="U103" i="28"/>
  <c r="T103" i="28"/>
  <c r="R97" i="21"/>
  <c r="L114" i="21"/>
  <c r="R114" i="21" s="1"/>
  <c r="U108" i="37"/>
  <c r="T108" i="37"/>
  <c r="U108" i="36"/>
  <c r="T108" i="36"/>
  <c r="U110" i="36"/>
  <c r="T110" i="36"/>
  <c r="U108" i="27"/>
  <c r="T108" i="27"/>
  <c r="M114" i="25"/>
  <c r="S114" i="25" s="1"/>
  <c r="S97" i="25"/>
  <c r="U109" i="24"/>
  <c r="T109" i="24"/>
  <c r="T115" i="22"/>
  <c r="U115" i="22"/>
  <c r="E114" i="17"/>
  <c r="U97" i="17"/>
  <c r="M114" i="17"/>
  <c r="S114" i="17" s="1"/>
  <c r="S97" i="17"/>
  <c r="U107" i="15"/>
  <c r="T107" i="15"/>
  <c r="T115" i="48"/>
  <c r="L114" i="44"/>
  <c r="R114" i="44" s="1"/>
  <c r="T101" i="43"/>
  <c r="T109" i="43"/>
  <c r="M114" i="43"/>
  <c r="S114" i="43" s="1"/>
  <c r="E97" i="42"/>
  <c r="T98" i="42"/>
  <c r="T106" i="42"/>
  <c r="T103" i="41"/>
  <c r="T111" i="41"/>
  <c r="T100" i="40"/>
  <c r="T108" i="40"/>
  <c r="T105" i="39"/>
  <c r="T102" i="38"/>
  <c r="T110" i="38"/>
  <c r="T99" i="37"/>
  <c r="T104" i="37"/>
  <c r="U99" i="35"/>
  <c r="T99" i="35"/>
  <c r="U105" i="35"/>
  <c r="T105" i="35"/>
  <c r="U107" i="35"/>
  <c r="T107" i="35"/>
  <c r="M114" i="35"/>
  <c r="S114" i="35" s="1"/>
  <c r="T102" i="33"/>
  <c r="T110" i="33"/>
  <c r="T99" i="32"/>
  <c r="T107" i="32"/>
  <c r="U109" i="30"/>
  <c r="T109" i="30"/>
  <c r="U100" i="27"/>
  <c r="T100" i="27"/>
  <c r="S97" i="26"/>
  <c r="M114" i="26"/>
  <c r="S114" i="26" s="1"/>
  <c r="U101" i="24"/>
  <c r="T101" i="24"/>
  <c r="T102" i="47"/>
  <c r="T110" i="47"/>
  <c r="T99" i="46"/>
  <c r="T107" i="46"/>
  <c r="T104" i="45"/>
  <c r="T112" i="45"/>
  <c r="T101" i="44"/>
  <c r="T109" i="44"/>
  <c r="E97" i="43"/>
  <c r="T98" i="43"/>
  <c r="T106" i="43"/>
  <c r="T103" i="42"/>
  <c r="T111" i="42"/>
  <c r="T100" i="41"/>
  <c r="T108" i="41"/>
  <c r="T105" i="40"/>
  <c r="T102" i="39"/>
  <c r="T110" i="39"/>
  <c r="T99" i="38"/>
  <c r="T107" i="38"/>
  <c r="T106" i="37"/>
  <c r="R97" i="35"/>
  <c r="U102" i="34"/>
  <c r="T102" i="34"/>
  <c r="U104" i="34"/>
  <c r="T104" i="34"/>
  <c r="U112" i="34"/>
  <c r="T112" i="34"/>
  <c r="T104" i="31"/>
  <c r="T112" i="31"/>
  <c r="T112" i="26"/>
  <c r="U112" i="26"/>
  <c r="U102" i="25"/>
  <c r="T102" i="25"/>
  <c r="T110" i="48"/>
  <c r="T99" i="47"/>
  <c r="T107" i="47"/>
  <c r="T104" i="46"/>
  <c r="T112" i="46"/>
  <c r="T101" i="45"/>
  <c r="T109" i="45"/>
  <c r="E97" i="44"/>
  <c r="T98" i="44"/>
  <c r="T106" i="44"/>
  <c r="T103" i="43"/>
  <c r="T111" i="43"/>
  <c r="T100" i="42"/>
  <c r="T108" i="42"/>
  <c r="T105" i="41"/>
  <c r="T102" i="40"/>
  <c r="T110" i="40"/>
  <c r="T99" i="39"/>
  <c r="T107" i="39"/>
  <c r="T104" i="38"/>
  <c r="T112" i="38"/>
  <c r="T101" i="37"/>
  <c r="E97" i="36"/>
  <c r="U105" i="36"/>
  <c r="T105" i="36"/>
  <c r="E97" i="33"/>
  <c r="U101" i="33"/>
  <c r="T101" i="33"/>
  <c r="U109" i="33"/>
  <c r="T109" i="33"/>
  <c r="U98" i="32"/>
  <c r="T98" i="32"/>
  <c r="E97" i="32"/>
  <c r="U106" i="32"/>
  <c r="T106" i="32"/>
  <c r="R97" i="30"/>
  <c r="L114" i="30"/>
  <c r="R114" i="30" s="1"/>
  <c r="U106" i="29"/>
  <c r="T106" i="29"/>
  <c r="U102" i="26"/>
  <c r="T102" i="26"/>
  <c r="E97" i="37"/>
  <c r="R97" i="36"/>
  <c r="U103" i="31"/>
  <c r="T103" i="31"/>
  <c r="U111" i="31"/>
  <c r="T111" i="31"/>
  <c r="T101" i="30"/>
  <c r="U98" i="29"/>
  <c r="T98" i="29"/>
  <c r="E97" i="29"/>
  <c r="L114" i="29"/>
  <c r="R114" i="29" s="1"/>
  <c r="M114" i="28"/>
  <c r="S114" i="28" s="1"/>
  <c r="E97" i="27"/>
  <c r="U98" i="23"/>
  <c r="T98" i="23"/>
  <c r="E97" i="23"/>
  <c r="U103" i="22"/>
  <c r="T103" i="22"/>
  <c r="U111" i="22"/>
  <c r="T111" i="22"/>
  <c r="U100" i="18"/>
  <c r="T100" i="18"/>
  <c r="U108" i="18"/>
  <c r="T108" i="18"/>
  <c r="U110" i="16"/>
  <c r="T110" i="16"/>
  <c r="U99" i="15"/>
  <c r="T99" i="15"/>
  <c r="U111" i="9"/>
  <c r="T111" i="9"/>
  <c r="M114" i="29"/>
  <c r="S114" i="29" s="1"/>
  <c r="E97" i="28"/>
  <c r="U112" i="25"/>
  <c r="T112" i="25"/>
  <c r="U106" i="20"/>
  <c r="T106" i="20"/>
  <c r="U102" i="16"/>
  <c r="T102" i="16"/>
  <c r="U100" i="21"/>
  <c r="T100" i="21"/>
  <c r="U108" i="21"/>
  <c r="T108" i="21"/>
  <c r="U98" i="20"/>
  <c r="T98" i="20"/>
  <c r="E97" i="20"/>
  <c r="U104" i="14"/>
  <c r="T104" i="14"/>
  <c r="T111" i="12"/>
  <c r="U111" i="12"/>
  <c r="T110" i="34"/>
  <c r="T99" i="33"/>
  <c r="T107" i="33"/>
  <c r="T104" i="32"/>
  <c r="T112" i="32"/>
  <c r="L114" i="32"/>
  <c r="R114" i="32" s="1"/>
  <c r="T101" i="31"/>
  <c r="T109" i="31"/>
  <c r="M114" i="31"/>
  <c r="S114" i="31" s="1"/>
  <c r="E97" i="30"/>
  <c r="T98" i="30"/>
  <c r="T106" i="30"/>
  <c r="T103" i="29"/>
  <c r="T111" i="29"/>
  <c r="T100" i="28"/>
  <c r="T108" i="28"/>
  <c r="T115" i="28"/>
  <c r="T105" i="27"/>
  <c r="T109" i="26"/>
  <c r="T104" i="25"/>
  <c r="U104" i="24"/>
  <c r="T104" i="24"/>
  <c r="U112" i="24"/>
  <c r="T112" i="24"/>
  <c r="U111" i="19"/>
  <c r="T111" i="19"/>
  <c r="T107" i="34"/>
  <c r="U99" i="33"/>
  <c r="T104" i="33"/>
  <c r="T112" i="33"/>
  <c r="T101" i="32"/>
  <c r="T109" i="32"/>
  <c r="E97" i="31"/>
  <c r="T98" i="31"/>
  <c r="T106" i="31"/>
  <c r="T103" i="30"/>
  <c r="T111" i="30"/>
  <c r="T100" i="29"/>
  <c r="T108" i="29"/>
  <c r="T105" i="28"/>
  <c r="T102" i="27"/>
  <c r="T110" i="27"/>
  <c r="T99" i="26"/>
  <c r="U104" i="26"/>
  <c r="T99" i="25"/>
  <c r="U103" i="19"/>
  <c r="T103" i="19"/>
  <c r="T108" i="30"/>
  <c r="T105" i="29"/>
  <c r="T102" i="28"/>
  <c r="T110" i="28"/>
  <c r="T99" i="27"/>
  <c r="T107" i="27"/>
  <c r="T101" i="26"/>
  <c r="T106" i="26"/>
  <c r="U107" i="25"/>
  <c r="T107" i="25"/>
  <c r="T102" i="24"/>
  <c r="T110" i="24"/>
  <c r="T107" i="23"/>
  <c r="L114" i="18"/>
  <c r="R114" i="18" s="1"/>
  <c r="R97" i="18"/>
  <c r="U101" i="25"/>
  <c r="T99" i="23"/>
  <c r="T104" i="22"/>
  <c r="T112" i="22"/>
  <c r="U105" i="17"/>
  <c r="T105" i="17"/>
  <c r="L114" i="20"/>
  <c r="R114" i="20" s="1"/>
  <c r="M114" i="19"/>
  <c r="S114" i="19" s="1"/>
  <c r="E97" i="18"/>
  <c r="T115" i="16"/>
  <c r="T107" i="13"/>
  <c r="T109" i="13"/>
  <c r="U103" i="11"/>
  <c r="T103" i="11"/>
  <c r="U103" i="9"/>
  <c r="T103" i="9"/>
  <c r="U100" i="8"/>
  <c r="T100" i="8"/>
  <c r="U108" i="8"/>
  <c r="T108" i="8"/>
  <c r="M114" i="20"/>
  <c r="S114" i="20" s="1"/>
  <c r="E97" i="19"/>
  <c r="T115" i="17"/>
  <c r="T98" i="13"/>
  <c r="E97" i="13"/>
  <c r="U98" i="13"/>
  <c r="R97" i="11"/>
  <c r="L114" i="11"/>
  <c r="R114" i="11" s="1"/>
  <c r="T106" i="13"/>
  <c r="U106" i="13"/>
  <c r="T110" i="25"/>
  <c r="T99" i="24"/>
  <c r="T107" i="24"/>
  <c r="T104" i="23"/>
  <c r="T112" i="23"/>
  <c r="L114" i="23"/>
  <c r="R114" i="23" s="1"/>
  <c r="T101" i="22"/>
  <c r="T109" i="22"/>
  <c r="M114" i="22"/>
  <c r="S114" i="22" s="1"/>
  <c r="E97" i="21"/>
  <c r="T98" i="21"/>
  <c r="T106" i="21"/>
  <c r="T103" i="20"/>
  <c r="T111" i="20"/>
  <c r="T100" i="19"/>
  <c r="T108" i="19"/>
  <c r="L114" i="14"/>
  <c r="R114" i="14" s="1"/>
  <c r="T98" i="12"/>
  <c r="T101" i="11"/>
  <c r="T101" i="23"/>
  <c r="T109" i="23"/>
  <c r="E97" i="22"/>
  <c r="T98" i="22"/>
  <c r="T106" i="22"/>
  <c r="T103" i="21"/>
  <c r="T111" i="21"/>
  <c r="T100" i="20"/>
  <c r="T108" i="20"/>
  <c r="T115" i="20"/>
  <c r="T105" i="19"/>
  <c r="T102" i="18"/>
  <c r="T110" i="18"/>
  <c r="T99" i="17"/>
  <c r="T107" i="17"/>
  <c r="T104" i="16"/>
  <c r="T112" i="16"/>
  <c r="T101" i="15"/>
  <c r="T109" i="15"/>
  <c r="E97" i="14"/>
  <c r="T98" i="14"/>
  <c r="T106" i="14"/>
  <c r="T108" i="13"/>
  <c r="T104" i="12"/>
  <c r="T106" i="12"/>
  <c r="T109" i="11"/>
  <c r="U98" i="10"/>
  <c r="T98" i="10"/>
  <c r="E97" i="10"/>
  <c r="U106" i="10"/>
  <c r="T106" i="10"/>
  <c r="E114" i="4"/>
  <c r="U97" i="4"/>
  <c r="T97" i="4"/>
  <c r="T105" i="20"/>
  <c r="T102" i="19"/>
  <c r="T110" i="19"/>
  <c r="T99" i="18"/>
  <c r="T107" i="18"/>
  <c r="T104" i="17"/>
  <c r="T112" i="17"/>
  <c r="T101" i="16"/>
  <c r="T109" i="16"/>
  <c r="E97" i="15"/>
  <c r="T98" i="15"/>
  <c r="T106" i="15"/>
  <c r="T103" i="14"/>
  <c r="T111" i="14"/>
  <c r="L114" i="13"/>
  <c r="R114" i="13" s="1"/>
  <c r="R97" i="13"/>
  <c r="T112" i="12"/>
  <c r="T100" i="11"/>
  <c r="E97" i="11"/>
  <c r="U100" i="11"/>
  <c r="E97" i="24"/>
  <c r="E97" i="16"/>
  <c r="S97" i="14"/>
  <c r="E97" i="12"/>
  <c r="M114" i="12"/>
  <c r="S114" i="12" s="1"/>
  <c r="S97" i="12"/>
  <c r="T103" i="12"/>
  <c r="U103" i="12"/>
  <c r="T108" i="11"/>
  <c r="U108" i="11"/>
  <c r="R97" i="8"/>
  <c r="L114" i="8"/>
  <c r="R114" i="8" s="1"/>
  <c r="U115" i="11"/>
  <c r="U105" i="10"/>
  <c r="U102" i="9"/>
  <c r="U110" i="9"/>
  <c r="U99" i="8"/>
  <c r="U107" i="8"/>
  <c r="U104" i="7"/>
  <c r="U112" i="7"/>
  <c r="E114" i="7"/>
  <c r="M114" i="7"/>
  <c r="S114" i="7" s="1"/>
  <c r="E97" i="6"/>
  <c r="U101" i="6"/>
  <c r="U109" i="6"/>
  <c r="R97" i="5"/>
  <c r="U98" i="5"/>
  <c r="U106" i="5"/>
  <c r="S97" i="4"/>
  <c r="U103" i="4"/>
  <c r="U111" i="4"/>
  <c r="T115" i="4"/>
  <c r="U100" i="3"/>
  <c r="U108" i="3"/>
  <c r="T102" i="2"/>
  <c r="U105" i="2"/>
  <c r="T110" i="2"/>
  <c r="L114" i="10"/>
  <c r="R114" i="10" s="1"/>
  <c r="M114" i="9"/>
  <c r="S114" i="9" s="1"/>
  <c r="E97" i="8"/>
  <c r="T112" i="2"/>
  <c r="L114" i="2"/>
  <c r="R114" i="2" s="1"/>
  <c r="M114" i="10"/>
  <c r="S114" i="10" s="1"/>
  <c r="E97" i="9"/>
  <c r="T115" i="7"/>
  <c r="L114" i="3"/>
  <c r="R114" i="3" s="1"/>
  <c r="M114" i="2"/>
  <c r="S114" i="2" s="1"/>
  <c r="T97" i="7"/>
  <c r="T105" i="7"/>
  <c r="T102" i="6"/>
  <c r="T110" i="6"/>
  <c r="T99" i="5"/>
  <c r="T107" i="5"/>
  <c r="T104" i="4"/>
  <c r="T112" i="4"/>
  <c r="T101" i="3"/>
  <c r="T109" i="3"/>
  <c r="T115" i="9"/>
  <c r="U104" i="4"/>
  <c r="E97" i="3"/>
  <c r="T111" i="11"/>
  <c r="T100" i="10"/>
  <c r="T108" i="10"/>
  <c r="T105" i="9"/>
  <c r="T103" i="3"/>
  <c r="T111" i="3"/>
  <c r="T100" i="2"/>
  <c r="E97" i="5"/>
  <c r="T61" i="10" l="1"/>
  <c r="T32" i="3"/>
  <c r="T115" i="44"/>
  <c r="T26" i="1"/>
  <c r="T115" i="46"/>
  <c r="U115" i="43"/>
  <c r="T61" i="11"/>
  <c r="T115" i="35"/>
  <c r="U32" i="8"/>
  <c r="U26" i="22"/>
  <c r="T26" i="22"/>
  <c r="T61" i="8"/>
  <c r="T32" i="4"/>
  <c r="T115" i="37"/>
  <c r="U115" i="34"/>
  <c r="E114" i="34"/>
  <c r="U114" i="34" s="1"/>
  <c r="T97" i="25"/>
  <c r="U97" i="25"/>
  <c r="U32" i="40"/>
  <c r="T26" i="27"/>
  <c r="T61" i="20"/>
  <c r="T61" i="5"/>
  <c r="U115" i="51"/>
  <c r="T115" i="15"/>
  <c r="T35" i="36"/>
  <c r="T61" i="18"/>
  <c r="T61" i="6"/>
  <c r="U26" i="21"/>
  <c r="T61" i="1"/>
  <c r="Q115" i="27"/>
  <c r="Q114" i="27"/>
  <c r="Q115" i="6"/>
  <c r="Q114" i="6"/>
  <c r="P115" i="3"/>
  <c r="P114" i="3"/>
  <c r="Q115" i="51"/>
  <c r="Q114" i="51"/>
  <c r="Q115" i="50"/>
  <c r="Q114" i="50"/>
  <c r="Q115" i="47"/>
  <c r="Q114" i="47"/>
  <c r="P115" i="50"/>
  <c r="P114" i="50"/>
  <c r="P115" i="46"/>
  <c r="P114" i="46"/>
  <c r="P115" i="42"/>
  <c r="P114" i="42"/>
  <c r="T35" i="43"/>
  <c r="U35" i="43"/>
  <c r="Q115" i="31"/>
  <c r="Q114" i="31"/>
  <c r="Q115" i="36"/>
  <c r="Q114" i="36"/>
  <c r="P115" i="29"/>
  <c r="P114" i="29"/>
  <c r="Q115" i="25"/>
  <c r="Q114" i="25"/>
  <c r="Q115" i="17"/>
  <c r="Q114" i="17"/>
  <c r="P115" i="20"/>
  <c r="P114" i="20"/>
  <c r="P115" i="10"/>
  <c r="P114" i="10"/>
  <c r="Q115" i="13"/>
  <c r="Q114" i="13"/>
  <c r="P115" i="5"/>
  <c r="P114" i="5"/>
  <c r="Q115" i="55"/>
  <c r="Q114" i="55"/>
  <c r="Q115" i="38"/>
  <c r="Q114" i="38"/>
  <c r="T115" i="2"/>
  <c r="P115" i="55"/>
  <c r="P114" i="55"/>
  <c r="P115" i="51"/>
  <c r="P114" i="51"/>
  <c r="E114" i="26"/>
  <c r="T114" i="26" s="1"/>
  <c r="P115" i="45"/>
  <c r="P114" i="45"/>
  <c r="P115" i="34"/>
  <c r="P114" i="34"/>
  <c r="Q114" i="37"/>
  <c r="Q115" i="37"/>
  <c r="U61" i="29"/>
  <c r="T61" i="29"/>
  <c r="Q114" i="29"/>
  <c r="Q115" i="29"/>
  <c r="U115" i="19"/>
  <c r="T115" i="19"/>
  <c r="P115" i="26"/>
  <c r="P114" i="26"/>
  <c r="U115" i="18"/>
  <c r="T115" i="18"/>
  <c r="Q115" i="3"/>
  <c r="Q114" i="3"/>
  <c r="P115" i="9"/>
  <c r="P114" i="9"/>
  <c r="Q115" i="15"/>
  <c r="Q114" i="15"/>
  <c r="P115" i="12"/>
  <c r="P114" i="12"/>
  <c r="U115" i="3"/>
  <c r="T115" i="3"/>
  <c r="P115" i="47"/>
  <c r="P114" i="47"/>
  <c r="Q115" i="40"/>
  <c r="Q114" i="40"/>
  <c r="T97" i="26"/>
  <c r="T115" i="40"/>
  <c r="P114" i="54"/>
  <c r="P115" i="54"/>
  <c r="U26" i="43"/>
  <c r="T26" i="43"/>
  <c r="U32" i="43"/>
  <c r="T32" i="43"/>
  <c r="P115" i="39"/>
  <c r="P114" i="39"/>
  <c r="P115" i="32"/>
  <c r="P114" i="32"/>
  <c r="Q115" i="30"/>
  <c r="Q114" i="30"/>
  <c r="T35" i="27"/>
  <c r="U35" i="27"/>
  <c r="P114" i="24"/>
  <c r="P115" i="24"/>
  <c r="P114" i="23"/>
  <c r="P115" i="23"/>
  <c r="Q115" i="21"/>
  <c r="Q114" i="21"/>
  <c r="Q114" i="11"/>
  <c r="Q115" i="11"/>
  <c r="U115" i="8"/>
  <c r="T115" i="8"/>
  <c r="Q115" i="10"/>
  <c r="Q114" i="10"/>
  <c r="P115" i="13"/>
  <c r="P114" i="13"/>
  <c r="P115" i="4"/>
  <c r="P114" i="4"/>
  <c r="P115" i="33"/>
  <c r="P114" i="33"/>
  <c r="P115" i="27"/>
  <c r="P114" i="27"/>
  <c r="T35" i="23"/>
  <c r="U35" i="23"/>
  <c r="P115" i="21"/>
  <c r="P114" i="21"/>
  <c r="Q114" i="20"/>
  <c r="Q115" i="20"/>
  <c r="P114" i="16"/>
  <c r="P115" i="16"/>
  <c r="T115" i="24"/>
  <c r="Q114" i="46"/>
  <c r="Q115" i="46"/>
  <c r="P115" i="49"/>
  <c r="P114" i="49"/>
  <c r="Q115" i="44"/>
  <c r="Q114" i="44"/>
  <c r="U26" i="42"/>
  <c r="T26" i="42"/>
  <c r="P114" i="35"/>
  <c r="P115" i="35"/>
  <c r="Q115" i="28"/>
  <c r="Q114" i="28"/>
  <c r="Q115" i="23"/>
  <c r="Q114" i="23"/>
  <c r="P115" i="22"/>
  <c r="P114" i="22"/>
  <c r="P115" i="18"/>
  <c r="P114" i="18"/>
  <c r="Q114" i="5"/>
  <c r="Q115" i="5"/>
  <c r="Q115" i="14"/>
  <c r="Q114" i="14"/>
  <c r="T26" i="9"/>
  <c r="U26" i="9"/>
  <c r="P115" i="8"/>
  <c r="P114" i="8"/>
  <c r="Q115" i="4"/>
  <c r="Q114" i="4"/>
  <c r="T115" i="5"/>
  <c r="T115" i="42"/>
  <c r="T115" i="47"/>
  <c r="T115" i="55"/>
  <c r="Q114" i="52"/>
  <c r="Q115" i="52"/>
  <c r="P115" i="48"/>
  <c r="P114" i="48"/>
  <c r="Q115" i="35"/>
  <c r="Q114" i="35"/>
  <c r="P115" i="31"/>
  <c r="P114" i="31"/>
  <c r="U61" i="42"/>
  <c r="T61" i="42"/>
  <c r="P115" i="36"/>
  <c r="P114" i="36"/>
  <c r="U61" i="33"/>
  <c r="T61" i="33"/>
  <c r="P115" i="28"/>
  <c r="P114" i="28"/>
  <c r="Q115" i="26"/>
  <c r="Q114" i="26"/>
  <c r="Q115" i="22"/>
  <c r="Q114" i="22"/>
  <c r="Q115" i="16"/>
  <c r="Q114" i="16"/>
  <c r="P115" i="7"/>
  <c r="P114" i="7"/>
  <c r="P115" i="6"/>
  <c r="P114" i="6"/>
  <c r="Q115" i="2"/>
  <c r="Q114" i="2"/>
  <c r="Q115" i="8"/>
  <c r="Q114" i="8"/>
  <c r="P115" i="43"/>
  <c r="P114" i="43"/>
  <c r="U97" i="2"/>
  <c r="T115" i="52"/>
  <c r="T26" i="54"/>
  <c r="U26" i="54"/>
  <c r="P114" i="44"/>
  <c r="P115" i="44"/>
  <c r="Q115" i="49"/>
  <c r="Q114" i="49"/>
  <c r="P115" i="40"/>
  <c r="P114" i="40"/>
  <c r="U26" i="40"/>
  <c r="T26" i="40"/>
  <c r="P115" i="41"/>
  <c r="P114" i="41"/>
  <c r="Q115" i="42"/>
  <c r="Q114" i="42"/>
  <c r="P115" i="37"/>
  <c r="P114" i="37"/>
  <c r="P115" i="30"/>
  <c r="P114" i="30"/>
  <c r="Q115" i="18"/>
  <c r="Q114" i="18"/>
  <c r="U115" i="21"/>
  <c r="T115" i="21"/>
  <c r="Q115" i="19"/>
  <c r="Q114" i="19"/>
  <c r="P115" i="15"/>
  <c r="P114" i="15"/>
  <c r="P115" i="14"/>
  <c r="P114" i="14"/>
  <c r="Q115" i="1"/>
  <c r="Q114" i="1"/>
  <c r="U115" i="14"/>
  <c r="T115" i="6"/>
  <c r="E114" i="2"/>
  <c r="T114" i="2" s="1"/>
  <c r="T115" i="36"/>
  <c r="T115" i="33"/>
  <c r="T115" i="49"/>
  <c r="T115" i="53"/>
  <c r="P115" i="52"/>
  <c r="P114" i="52"/>
  <c r="Q115" i="54"/>
  <c r="Q114" i="54"/>
  <c r="Q115" i="53"/>
  <c r="Q114" i="53"/>
  <c r="Q115" i="45"/>
  <c r="Q114" i="45"/>
  <c r="Q115" i="48"/>
  <c r="Q114" i="48"/>
  <c r="Q115" i="43"/>
  <c r="Q114" i="43"/>
  <c r="Q115" i="41"/>
  <c r="Q114" i="41"/>
  <c r="Q115" i="33"/>
  <c r="Q114" i="33"/>
  <c r="P115" i="17"/>
  <c r="P114" i="17"/>
  <c r="P115" i="25"/>
  <c r="P114" i="25"/>
  <c r="Q115" i="7"/>
  <c r="Q114" i="7"/>
  <c r="P115" i="11"/>
  <c r="P114" i="11"/>
  <c r="Q115" i="9"/>
  <c r="Q114" i="9"/>
  <c r="U26" i="16"/>
  <c r="T26" i="16"/>
  <c r="T26" i="13"/>
  <c r="U26" i="13"/>
  <c r="T114" i="7"/>
  <c r="U114" i="7"/>
  <c r="U114" i="17"/>
  <c r="T114" i="17"/>
  <c r="E114" i="12"/>
  <c r="U97" i="12"/>
  <c r="T97" i="12"/>
  <c r="U97" i="20"/>
  <c r="T97" i="20"/>
  <c r="E114" i="20"/>
  <c r="U97" i="27"/>
  <c r="T97" i="27"/>
  <c r="E114" i="27"/>
  <c r="U97" i="36"/>
  <c r="T97" i="36"/>
  <c r="E114" i="36"/>
  <c r="E114" i="44"/>
  <c r="U97" i="44"/>
  <c r="T97" i="44"/>
  <c r="U114" i="25"/>
  <c r="T114" i="25"/>
  <c r="E114" i="52"/>
  <c r="U97" i="52"/>
  <c r="T97" i="52"/>
  <c r="U97" i="1"/>
  <c r="T97" i="1"/>
  <c r="E114" i="1"/>
  <c r="E114" i="31"/>
  <c r="U97" i="31"/>
  <c r="T97" i="31"/>
  <c r="T97" i="30"/>
  <c r="E114" i="30"/>
  <c r="U97" i="30"/>
  <c r="E114" i="43"/>
  <c r="U97" i="43"/>
  <c r="T97" i="43"/>
  <c r="E114" i="45"/>
  <c r="U97" i="45"/>
  <c r="T97" i="45"/>
  <c r="E114" i="16"/>
  <c r="U97" i="16"/>
  <c r="T97" i="16"/>
  <c r="T97" i="13"/>
  <c r="E114" i="13"/>
  <c r="U97" i="13"/>
  <c r="U97" i="18"/>
  <c r="T97" i="18"/>
  <c r="E114" i="18"/>
  <c r="U97" i="40"/>
  <c r="T97" i="40"/>
  <c r="E114" i="40"/>
  <c r="E114" i="38"/>
  <c r="U97" i="38"/>
  <c r="T97" i="38"/>
  <c r="U97" i="35"/>
  <c r="T97" i="35"/>
  <c r="E114" i="35"/>
  <c r="E114" i="48"/>
  <c r="U97" i="48"/>
  <c r="T97" i="48"/>
  <c r="E114" i="22"/>
  <c r="U97" i="22"/>
  <c r="T97" i="22"/>
  <c r="E114" i="24"/>
  <c r="U97" i="24"/>
  <c r="T97" i="24"/>
  <c r="T97" i="21"/>
  <c r="E114" i="21"/>
  <c r="U97" i="21"/>
  <c r="T97" i="42"/>
  <c r="E114" i="42"/>
  <c r="U97" i="42"/>
  <c r="T97" i="50"/>
  <c r="U97" i="50"/>
  <c r="E114" i="50"/>
  <c r="U97" i="29"/>
  <c r="T97" i="29"/>
  <c r="E114" i="29"/>
  <c r="U97" i="49"/>
  <c r="T97" i="49"/>
  <c r="E114" i="49"/>
  <c r="U114" i="4"/>
  <c r="T114" i="4"/>
  <c r="E114" i="6"/>
  <c r="U97" i="6"/>
  <c r="T97" i="6"/>
  <c r="T97" i="11"/>
  <c r="E114" i="11"/>
  <c r="U97" i="11"/>
  <c r="T97" i="10"/>
  <c r="E114" i="10"/>
  <c r="U97" i="10"/>
  <c r="U97" i="19"/>
  <c r="T97" i="19"/>
  <c r="E114" i="19"/>
  <c r="U97" i="28"/>
  <c r="T97" i="28"/>
  <c r="E114" i="28"/>
  <c r="E114" i="23"/>
  <c r="U97" i="23"/>
  <c r="T97" i="23"/>
  <c r="E114" i="37"/>
  <c r="U97" i="37"/>
  <c r="T97" i="37"/>
  <c r="E114" i="33"/>
  <c r="T97" i="33"/>
  <c r="U97" i="33"/>
  <c r="E114" i="53"/>
  <c r="U97" i="53"/>
  <c r="T97" i="53"/>
  <c r="U97" i="47"/>
  <c r="T97" i="47"/>
  <c r="E114" i="47"/>
  <c r="U97" i="39"/>
  <c r="T97" i="39"/>
  <c r="E114" i="39"/>
  <c r="U97" i="41"/>
  <c r="T97" i="41"/>
  <c r="E114" i="41"/>
  <c r="U97" i="55"/>
  <c r="T97" i="55"/>
  <c r="E114" i="55"/>
  <c r="U97" i="8"/>
  <c r="T97" i="8"/>
  <c r="E114" i="8"/>
  <c r="E114" i="5"/>
  <c r="U97" i="5"/>
  <c r="T97" i="5"/>
  <c r="E114" i="3"/>
  <c r="U97" i="3"/>
  <c r="T97" i="3"/>
  <c r="U97" i="9"/>
  <c r="T97" i="9"/>
  <c r="E114" i="9"/>
  <c r="E114" i="15"/>
  <c r="U97" i="15"/>
  <c r="T97" i="15"/>
  <c r="E114" i="14"/>
  <c r="U97" i="14"/>
  <c r="T97" i="14"/>
  <c r="E114" i="32"/>
  <c r="U97" i="32"/>
  <c r="T97" i="32"/>
  <c r="E114" i="51"/>
  <c r="U97" i="51"/>
  <c r="T97" i="51"/>
  <c r="U114" i="46"/>
  <c r="T114" i="46"/>
  <c r="T114" i="34" l="1"/>
  <c r="U114" i="2"/>
  <c r="U114" i="26"/>
  <c r="U114" i="23"/>
  <c r="T114" i="23"/>
  <c r="U114" i="10"/>
  <c r="T114" i="10"/>
  <c r="T114" i="55"/>
  <c r="U114" i="55"/>
  <c r="U114" i="28"/>
  <c r="T114" i="28"/>
  <c r="U114" i="21"/>
  <c r="T114" i="21"/>
  <c r="U114" i="52"/>
  <c r="T114" i="52"/>
  <c r="U114" i="6"/>
  <c r="T114" i="6"/>
  <c r="U114" i="50"/>
  <c r="T114" i="50"/>
  <c r="U114" i="45"/>
  <c r="T114" i="45"/>
  <c r="T114" i="27"/>
  <c r="U114" i="27"/>
  <c r="U114" i="12"/>
  <c r="T114" i="12"/>
  <c r="U114" i="53"/>
  <c r="T114" i="53"/>
  <c r="T114" i="47"/>
  <c r="U114" i="47"/>
  <c r="U114" i="49"/>
  <c r="T114" i="49"/>
  <c r="T114" i="11"/>
  <c r="U114" i="11"/>
  <c r="U114" i="38"/>
  <c r="T114" i="38"/>
  <c r="T114" i="13"/>
  <c r="U114" i="13"/>
  <c r="U114" i="31"/>
  <c r="T114" i="31"/>
  <c r="U114" i="36"/>
  <c r="T114" i="36"/>
  <c r="U114" i="14"/>
  <c r="T114" i="14"/>
  <c r="U114" i="22"/>
  <c r="T114" i="22"/>
  <c r="U114" i="15"/>
  <c r="T114" i="15"/>
  <c r="U114" i="41"/>
  <c r="T114" i="41"/>
  <c r="U114" i="19"/>
  <c r="T114" i="19"/>
  <c r="U114" i="40"/>
  <c r="T114" i="40"/>
  <c r="T114" i="1"/>
  <c r="U114" i="1"/>
  <c r="U114" i="29"/>
  <c r="T114" i="29"/>
  <c r="U114" i="16"/>
  <c r="T114" i="16"/>
  <c r="U114" i="51"/>
  <c r="T114" i="51"/>
  <c r="U114" i="3"/>
  <c r="T114" i="3"/>
  <c r="U114" i="33"/>
  <c r="T114" i="33"/>
  <c r="U114" i="9"/>
  <c r="T114" i="9"/>
  <c r="U114" i="5"/>
  <c r="T114" i="5"/>
  <c r="U114" i="37"/>
  <c r="T114" i="37"/>
  <c r="U114" i="24"/>
  <c r="T114" i="24"/>
  <c r="T114" i="48"/>
  <c r="U114" i="48"/>
  <c r="U114" i="43"/>
  <c r="T114" i="43"/>
  <c r="U114" i="20"/>
  <c r="T114" i="20"/>
  <c r="T114" i="39"/>
  <c r="U114" i="39"/>
  <c r="T114" i="18"/>
  <c r="U114" i="18"/>
  <c r="U114" i="30"/>
  <c r="T114" i="30"/>
  <c r="U114" i="32"/>
  <c r="T114" i="32"/>
  <c r="U114" i="8"/>
  <c r="T114" i="8"/>
  <c r="U114" i="42"/>
  <c r="T114" i="42"/>
  <c r="T114" i="35"/>
  <c r="U114" i="35"/>
  <c r="U114" i="44"/>
  <c r="T114" i="44"/>
</calcChain>
</file>

<file path=xl/sharedStrings.xml><?xml version="1.0" encoding="utf-8"?>
<sst xmlns="http://schemas.openxmlformats.org/spreadsheetml/2006/main" count="20299" uniqueCount="182">
  <si>
    <t>Figures Finalised as at 2025/10/28</t>
  </si>
  <si>
    <t/>
  </si>
  <si>
    <t>1st Quarter Ended 30 September 2025</t>
  </si>
  <si>
    <t>CONDITIONAL GRANTS TRANSFERRED FROM NATIONAL DEPARTMENTS AND ACTUAL PAYMENTS MADE BY MUNICIPALITIES: PRELIMINARY RESULTS</t>
  </si>
  <si>
    <t>AGGREGRATED INFORMATION FOR KWAZULU-NATAL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</si>
  <si>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</si>
  <si>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</si>
  <si>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</si>
  <si>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</si>
  <si>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</si>
  <si>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</si>
  <si>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</si>
  <si>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</si>
  <si>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</si>
  <si>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</si>
  <si>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</si>
  <si>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</si>
  <si>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</si>
  <si>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2025/26</t>
  </si>
  <si>
    <t>Approved payment schedule</t>
  </si>
  <si>
    <t>Transferred to municipalities for direct grants</t>
  </si>
  <si>
    <t>Actual expenditure National Department by 30 September 2025</t>
  </si>
  <si>
    <t>Actual expenditure by municipalities by 30 September 2025</t>
  </si>
  <si>
    <t>Actual expenditure National Department by 31 December 2025</t>
  </si>
  <si>
    <t>Actual expenditure by municipalities by 31 December 2025</t>
  </si>
  <si>
    <t>Actual expenditure National Department by 31 March 2026</t>
  </si>
  <si>
    <t>Actual expenditure by municipalities by 31 March 2026</t>
  </si>
  <si>
    <t>Actual expenditure National Department by 30 June 2026</t>
  </si>
  <si>
    <t>Actual expenditure by municipalities by 30 June 2026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</si>
  <si>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</si>
  <si>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</si>
  <si>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</si>
  <si>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</si>
  <si>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</si>
  <si>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</si>
  <si>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</si>
  <si>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</si>
  <si>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</si>
  <si>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</si>
  <si>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</si>
  <si>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>Urban Development Financing Grant (Schedule 4B)</t>
  </si>
  <si>
    <t>Neighbourhood Development Partnership (Schedule 5B)</t>
  </si>
  <si>
    <t>Neighbourhood Development Partnership (Schedule 6B)</t>
  </si>
  <si>
    <t>Smart Meter Grant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</si>
  <si>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</si>
  <si>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</si>
  <si>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</si>
  <si>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</si>
  <si>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</si>
  <si>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</si>
  <si>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</si>
  <si>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</si>
  <si>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</si>
  <si>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</si>
  <si>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</si>
  <si>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</si>
  <si>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</si>
  <si>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</si>
  <si>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</si>
  <si>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</si>
  <si>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</si>
  <si>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</si>
  <si>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</si>
  <si>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</si>
  <si>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</si>
  <si>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</si>
  <si>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</si>
  <si>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</si>
  <si>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</si>
  <si>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</si>
  <si>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</si>
  <si>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</si>
  <si>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</si>
  <si>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</si>
  <si>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</si>
  <si>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</si>
  <si>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</si>
  <si>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</si>
  <si>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</si>
  <si>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</si>
  <si>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</si>
  <si>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</si>
  <si>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</si>
  <si>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</si>
  <si>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</si>
  <si>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</si>
  <si>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</si>
  <si>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</si>
  <si>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Informal Settlements Upgrading Partnership Grant (Schedule 5B)</t>
  </si>
  <si>
    <t>Sub-Total</t>
  </si>
  <si>
    <t>Municipal Infrastructure Grant</t>
  </si>
  <si>
    <t>Municipal Infrastructure Grant (Schedule 6B)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</si>
  <si>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</si>
  <si>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</si>
  <si>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</si>
  <si>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</si>
  <si>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</si>
  <si>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</si>
  <si>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2025</t>
  </si>
  <si>
    <t>Actual expenditure Provincial Department by 31 December 2025</t>
  </si>
  <si>
    <t>Actual expenditure Provincial Department by 31 March 2026</t>
  </si>
  <si>
    <t>Actual expenditure Provincial Department by 30 June 2026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</si>
  <si>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</si>
  <si>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</si>
  <si>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</si>
  <si>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</si>
  <si>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</si>
  <si>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</si>
  <si>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</si>
  <si>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</si>
  <si>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</si>
  <si>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</si>
  <si>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</si>
  <si>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</si>
  <si>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</si>
  <si>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</si>
  <si>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</si>
  <si>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</si>
  <si>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</si>
  <si>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UGU (DC21)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</si>
  <si>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</si>
  <si>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</si>
  <si>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</si>
  <si>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</si>
  <si>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</si>
  <si>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</si>
  <si>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</si>
  <si>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UMGUNGUNDLOVU (DC22)</t>
  </si>
  <si>
    <t>KWAZULU-NATAL: OKHAHLAMBA (KZN235)</t>
  </si>
  <si>
    <t>KWAZULU-NATAL: INKOSI LANGALIBALELE (KZN237)</t>
  </si>
  <si>
    <t>KWAZULU-NATAL: ALFRED DUMA (KZN238)</t>
  </si>
  <si>
    <t>KWAZULU-NATAL: UTHUKELA (DC23)</t>
  </si>
  <si>
    <t>KWAZULU-NATAL: ENDUMENI (KZN241)</t>
  </si>
  <si>
    <t>KWAZULU-NATAL: NQUTHU (KZN242)</t>
  </si>
  <si>
    <t>KWAZULU-NATAL: MSINGA (KZN244)</t>
  </si>
  <si>
    <t>KWAZULU-NATAL: UMVOTI (KZN245)</t>
  </si>
  <si>
    <t>KWAZULU-NATAL: UMZINYATHI (DC24)</t>
  </si>
  <si>
    <t>KWAZULU-NATAL: NEWCASTLE (KZN252)</t>
  </si>
  <si>
    <t>KWAZULU-NATAL: EMADLANGENI (KZN253)</t>
  </si>
  <si>
    <t>KWAZULU-NATAL: DANNHAUSER (KZN254)</t>
  </si>
  <si>
    <t>KWAZULU-NATAL: AMAJUBA (DC25)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</si>
  <si>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</si>
  <si>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</si>
  <si>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</si>
  <si>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</si>
  <si>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</si>
  <si>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ZULULAND (DC26)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</si>
  <si>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</si>
  <si>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</si>
  <si>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</si>
  <si>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</si>
  <si>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UMKHANYAKUDE (DC27)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</si>
  <si>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</si>
  <si>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</si>
  <si>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</si>
  <si>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</si>
  <si>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</si>
  <si>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KING CETSHWAYO (DC28)</t>
  </si>
  <si>
    <t>KWAZULU-NATAL: MANDENI (KZN291)</t>
  </si>
  <si>
    <t>KWAZULU-NATAL: KWADUKUZA (KZN292)</t>
  </si>
  <si>
    <t>KWAZULU-NATAL: NDWEDWE (KZN293)</t>
  </si>
  <si>
    <t>KWAZULU-NATAL: MAPHUMULO (KZN294)</t>
  </si>
  <si>
    <t>KWAZULU-NATAL: ILEMBE (DC29)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</si>
  <si>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</si>
  <si>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</si>
  <si>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</si>
  <si>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</si>
  <si>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KWAZULU-NATAL: HARRY GWALA (DC43)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</si>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</sst>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_(* #,##0_);_(* \(#,##0\);_(* &quot;&quot;\-\ &quot;&quot;?_);_(@_)"/>
    <numFmt numFmtId="168" formatCode="0.0\%;\(0.0\%\);_(* &quot;-&quot;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0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5" fontId="2" fillId="0" borderId="3" xfId="0" applyNumberFormat="1" applyFont="1" applyBorder="1" applyAlignment="1">
      <alignment horizontal="center" vertical="top" wrapText="1"/>
    </xf>
    <xf numFmtId="165" fontId="2" fillId="0" borderId="0" xfId="0" applyNumberFormat="1" applyFont="1" applyAlignment="1">
      <alignment horizontal="center" vertical="top" wrapText="1"/>
    </xf>
    <xf numFmtId="166" fontId="3" fillId="0" borderId="4" xfId="0" applyNumberFormat="1" applyFont="1" applyBorder="1"/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4" xfId="0" applyFont="1" applyBorder="1" applyAlignment="1">
      <alignment horizontal="left" indent="1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Continuous" vertical="justify"/>
    </xf>
    <xf numFmtId="10" fontId="2" fillId="0" borderId="2" xfId="1" applyNumberFormat="1" applyFont="1" applyFill="1" applyBorder="1" applyAlignment="1" applyProtection="1">
      <alignment horizontal="right"/>
    </xf>
    <xf numFmtId="10" fontId="2" fillId="0" borderId="1" xfId="1" applyNumberFormat="1" applyFont="1" applyFill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left" indent="1"/>
      <protection locked="0"/>
    </xf>
    <xf numFmtId="10" fontId="2" fillId="0" borderId="3" xfId="1" applyNumberFormat="1" applyFont="1" applyFill="1" applyBorder="1" applyAlignment="1" applyProtection="1">
      <alignment horizontal="right"/>
    </xf>
    <xf numFmtId="10" fontId="2" fillId="0" borderId="4" xfId="1" applyNumberFormat="1" applyFont="1" applyFill="1" applyBorder="1" applyAlignment="1" applyProtection="1">
      <alignment horizontal="right"/>
    </xf>
    <xf numFmtId="165" fontId="3" fillId="0" borderId="3" xfId="0" applyNumberFormat="1" applyFont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right"/>
      <protection locked="0"/>
    </xf>
    <xf numFmtId="0" fontId="2" fillId="0" borderId="1" xfId="0" applyFont="1" applyBorder="1"/>
    <xf numFmtId="165" fontId="2" fillId="0" borderId="3" xfId="0" applyNumberFormat="1" applyFont="1" applyBorder="1"/>
    <xf numFmtId="165" fontId="2" fillId="0" borderId="0" xfId="0" applyNumberFormat="1" applyFont="1"/>
    <xf numFmtId="10" fontId="2" fillId="0" borderId="9" xfId="1" applyNumberFormat="1" applyFont="1" applyFill="1" applyBorder="1" applyAlignment="1" applyProtection="1">
      <alignment horizontal="right"/>
    </xf>
    <xf numFmtId="10" fontId="2" fillId="0" borderId="10" xfId="1" applyNumberFormat="1" applyFont="1" applyFill="1" applyBorder="1" applyAlignment="1" applyProtection="1">
      <alignment horizontal="right"/>
    </xf>
    <xf numFmtId="0" fontId="2" fillId="0" borderId="10" xfId="0" applyFont="1" applyBorder="1"/>
    <xf numFmtId="0" fontId="2" fillId="0" borderId="11" xfId="0" applyFont="1" applyBorder="1"/>
    <xf numFmtId="165" fontId="2" fillId="0" borderId="11" xfId="0" applyNumberFormat="1" applyFont="1" applyBorder="1"/>
    <xf numFmtId="10" fontId="2" fillId="0" borderId="11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2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10" fillId="0" borderId="9" xfId="0" applyFont="1" applyBorder="1" applyAlignment="1">
      <alignment wrapText="1"/>
    </xf>
    <xf numFmtId="0" fontId="10" fillId="0" borderId="10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10" fillId="0" borderId="3" xfId="0" applyFont="1" applyBorder="1" applyAlignment="1">
      <alignment wrapText="1"/>
    </xf>
    <xf numFmtId="167" fontId="10" fillId="0" borderId="4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9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shrinkToFit="1"/>
    </xf>
    <xf numFmtId="0" fontId="11" fillId="0" borderId="3" xfId="0" applyFont="1" applyBorder="1" applyAlignment="1">
      <alignment wrapText="1"/>
    </xf>
    <xf numFmtId="168" fontId="11" fillId="0" borderId="18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shrinkToFit="1"/>
    </xf>
    <xf numFmtId="0" fontId="10" fillId="0" borderId="8" xfId="0" applyFont="1" applyBorder="1"/>
    <xf numFmtId="168" fontId="10" fillId="0" borderId="20" xfId="0" applyNumberFormat="1" applyFont="1" applyBorder="1"/>
    <xf numFmtId="168" fontId="10" fillId="0" borderId="21" xfId="0" applyNumberFormat="1" applyFont="1" applyBorder="1"/>
    <xf numFmtId="168" fontId="10" fillId="0" borderId="21" xfId="0" applyNumberFormat="1" applyFont="1" applyBorder="1" applyAlignment="1">
      <alignment shrinkToFit="1"/>
    </xf>
    <xf numFmtId="0" fontId="0" fillId="0" borderId="3" xfId="0" applyBorder="1"/>
    <xf numFmtId="0" fontId="10" fillId="0" borderId="22" xfId="0" applyFont="1" applyBorder="1"/>
    <xf numFmtId="168" fontId="10" fillId="0" borderId="16" xfId="0" applyNumberFormat="1" applyFont="1" applyBorder="1"/>
    <xf numFmtId="168" fontId="10" fillId="0" borderId="17" xfId="0" applyNumberFormat="1" applyFont="1" applyBorder="1"/>
    <xf numFmtId="168" fontId="10" fillId="0" borderId="17" xfId="0" applyNumberFormat="1" applyFont="1" applyBorder="1" applyAlignment="1">
      <alignment shrinkToFit="1"/>
    </xf>
    <xf numFmtId="0" fontId="10" fillId="0" borderId="9" xfId="0" applyFont="1" applyBorder="1"/>
    <xf numFmtId="168" fontId="10" fillId="0" borderId="24" xfId="0" applyNumberFormat="1" applyFont="1" applyBorder="1"/>
    <xf numFmtId="168" fontId="10" fillId="0" borderId="25" xfId="0" applyNumberFormat="1" applyFont="1" applyBorder="1"/>
    <xf numFmtId="167" fontId="0" fillId="0" borderId="3" xfId="0" applyNumberFormat="1" applyBorder="1"/>
    <xf numFmtId="167" fontId="0" fillId="0" borderId="0" xfId="0" applyNumberFormat="1"/>
    <xf numFmtId="168" fontId="10" fillId="0" borderId="25" xfId="0" applyNumberFormat="1" applyFont="1" applyBorder="1" applyAlignment="1">
      <alignment shrinkToFit="1"/>
    </xf>
    <xf numFmtId="0" fontId="2" fillId="3" borderId="26" xfId="0" applyFont="1" applyFill="1" applyBorder="1" applyAlignment="1">
      <alignment horizontal="left" indent="1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2" fillId="3" borderId="29" xfId="0" applyNumberFormat="1" applyFont="1" applyFill="1" applyBorder="1" applyAlignment="1">
      <alignment horizontal="right"/>
    </xf>
    <xf numFmtId="165" fontId="2" fillId="3" borderId="30" xfId="0" applyNumberFormat="1" applyFont="1" applyFill="1" applyBorder="1" applyAlignment="1">
      <alignment horizontal="right"/>
    </xf>
    <xf numFmtId="165" fontId="2" fillId="3" borderId="31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12" xfId="0" applyNumberFormat="1" applyFont="1" applyBorder="1" applyAlignment="1">
      <alignment horizontal="right"/>
    </xf>
    <xf numFmtId="165" fontId="3" fillId="0" borderId="3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5" fontId="2" fillId="0" borderId="33" xfId="0" applyNumberFormat="1" applyFont="1" applyBorder="1" applyAlignment="1">
      <alignment horizontal="center" vertical="center"/>
    </xf>
    <xf numFmtId="165" fontId="2" fillId="0" borderId="34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left" vertical="top" wrapText="1"/>
    </xf>
    <xf numFmtId="165" fontId="2" fillId="0" borderId="35" xfId="0" applyNumberFormat="1" applyFont="1" applyBorder="1" applyAlignment="1">
      <alignment horizontal="center" vertical="top" wrapText="1"/>
    </xf>
    <xf numFmtId="164" fontId="2" fillId="0" borderId="35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2" fillId="0" borderId="36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center" vertical="top" wrapText="1"/>
    </xf>
    <xf numFmtId="0" fontId="2" fillId="0" borderId="37" xfId="0" applyFont="1" applyBorder="1" applyAlignment="1">
      <alignment horizontal="left"/>
    </xf>
    <xf numFmtId="165" fontId="2" fillId="0" borderId="23" xfId="0" applyNumberFormat="1" applyFont="1" applyBorder="1" applyAlignment="1">
      <alignment horizontal="right"/>
    </xf>
    <xf numFmtId="168" fontId="2" fillId="0" borderId="22" xfId="1" applyNumberFormat="1" applyFont="1" applyFill="1" applyBorder="1" applyAlignment="1" applyProtection="1">
      <alignment horizontal="right"/>
    </xf>
    <xf numFmtId="168" fontId="2" fillId="0" borderId="23" xfId="1" applyNumberFormat="1" applyFont="1" applyFill="1" applyBorder="1" applyAlignment="1" applyProtection="1">
      <alignment horizontal="right"/>
    </xf>
    <xf numFmtId="0" fontId="2" fillId="0" borderId="35" xfId="0" applyFont="1" applyBorder="1" applyAlignment="1">
      <alignment horizontal="left" indent="1"/>
    </xf>
    <xf numFmtId="168" fontId="11" fillId="0" borderId="4" xfId="0" applyNumberFormat="1" applyFont="1" applyBorder="1" applyAlignment="1">
      <alignment wrapText="1"/>
    </xf>
    <xf numFmtId="168" fontId="11" fillId="0" borderId="4" xfId="0" applyNumberFormat="1" applyFont="1" applyBorder="1" applyAlignment="1">
      <alignment shrinkToFit="1"/>
    </xf>
    <xf numFmtId="167" fontId="11" fillId="0" borderId="3" xfId="0" applyNumberFormat="1" applyFont="1" applyBorder="1" applyAlignment="1">
      <alignment wrapText="1"/>
    </xf>
    <xf numFmtId="167" fontId="11" fillId="0" borderId="0" xfId="0" applyNumberFormat="1" applyFont="1" applyAlignment="1">
      <alignment wrapText="1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168" fontId="11" fillId="0" borderId="1" xfId="0" applyNumberFormat="1" applyFont="1" applyBorder="1" applyAlignment="1">
      <alignment wrapText="1"/>
    </xf>
    <xf numFmtId="168" fontId="11" fillId="0" borderId="1" xfId="0" applyNumberFormat="1" applyFont="1" applyBorder="1" applyAlignment="1">
      <alignment shrinkToFit="1"/>
    </xf>
    <xf numFmtId="167" fontId="10" fillId="0" borderId="3" xfId="0" applyNumberFormat="1" applyFont="1" applyBorder="1" applyAlignment="1">
      <alignment wrapText="1"/>
    </xf>
    <xf numFmtId="167" fontId="10" fillId="0" borderId="0" xfId="0" applyNumberFormat="1" applyFont="1" applyAlignment="1">
      <alignment wrapText="1"/>
    </xf>
    <xf numFmtId="169" fontId="11" fillId="0" borderId="4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1" fillId="0" borderId="19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20" xfId="0" applyNumberFormat="1" applyFont="1" applyBorder="1"/>
    <xf numFmtId="169" fontId="10" fillId="0" borderId="21" xfId="0" applyNumberFormat="1" applyFont="1" applyBorder="1"/>
    <xf numFmtId="169" fontId="10" fillId="0" borderId="4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19" xfId="0" applyNumberFormat="1" applyFont="1" applyBorder="1" applyAlignment="1">
      <alignment wrapText="1"/>
    </xf>
    <xf numFmtId="169" fontId="10" fillId="0" borderId="23" xfId="0" applyNumberFormat="1" applyFont="1" applyBorder="1"/>
    <xf numFmtId="169" fontId="10" fillId="0" borderId="16" xfId="0" applyNumberFormat="1" applyFont="1" applyBorder="1"/>
    <xf numFmtId="169" fontId="10" fillId="0" borderId="17" xfId="0" applyNumberFormat="1" applyFont="1" applyBorder="1"/>
    <xf numFmtId="169" fontId="10" fillId="0" borderId="10" xfId="0" applyNumberFormat="1" applyFont="1" applyBorder="1"/>
    <xf numFmtId="169" fontId="10" fillId="0" borderId="24" xfId="0" applyNumberFormat="1" applyFont="1" applyBorder="1"/>
    <xf numFmtId="169" fontId="10" fillId="0" borderId="25" xfId="0" applyNumberFormat="1" applyFont="1" applyBorder="1"/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4" xfId="0" applyNumberFormat="1" applyFont="1" applyBorder="1" applyAlignment="1">
      <alignment horizontal="right"/>
    </xf>
    <xf numFmtId="169" fontId="3" fillId="0" borderId="4" xfId="0" applyNumberFormat="1" applyFont="1" applyBorder="1" applyAlignment="1" applyProtection="1">
      <alignment horizontal="right"/>
      <protection locked="0"/>
    </xf>
    <xf numFmtId="169" fontId="2" fillId="0" borderId="3" xfId="0" applyNumberFormat="1" applyFont="1" applyBorder="1" applyAlignment="1">
      <alignment horizontal="right"/>
    </xf>
    <xf numFmtId="169" fontId="2" fillId="0" borderId="37" xfId="0" applyNumberFormat="1" applyFont="1" applyBorder="1" applyAlignment="1">
      <alignment horizontal="right"/>
    </xf>
    <xf numFmtId="169" fontId="2" fillId="0" borderId="23" xfId="0" applyNumberFormat="1" applyFont="1" applyBorder="1" applyAlignment="1">
      <alignment horizontal="right"/>
    </xf>
    <xf numFmtId="169" fontId="11" fillId="0" borderId="35" xfId="0" applyNumberFormat="1" applyFont="1" applyBorder="1" applyAlignment="1">
      <alignment wrapText="1"/>
    </xf>
    <xf numFmtId="169" fontId="10" fillId="0" borderId="1" xfId="0" applyNumberFormat="1" applyFont="1" applyBorder="1" applyAlignment="1">
      <alignment wrapText="1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3" fillId="0" borderId="4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9" xfId="0" applyNumberFormat="1" applyFont="1" applyBorder="1"/>
    <xf numFmtId="165" fontId="2" fillId="0" borderId="9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6"/>
  <sheetViews>
    <sheetView showGridLines="0" tabSelected="1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119000000</v>
      </c>
      <c r="C10" s="108"/>
      <c r="D10" s="108"/>
      <c r="E10" s="108">
        <f t="shared" ref="E10:E17" si="0">$B10      +$C10      +$D10</f>
        <v>119000000</v>
      </c>
      <c r="F10" s="109">
        <v>119000000</v>
      </c>
      <c r="G10" s="110">
        <v>119000000</v>
      </c>
      <c r="H10" s="109">
        <v>28639000</v>
      </c>
      <c r="I10" s="110">
        <v>24253966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28639000</v>
      </c>
      <c r="Q10" s="110">
        <f t="shared" ref="Q10:Q17" si="2">$I10      +$K10      +$M10      +$O10</f>
        <v>24253966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24.06638655462185</v>
      </c>
      <c r="U10" s="56">
        <f t="shared" ref="U10:U16" si="6">IF(($E10      =0),0,(($Q10      /$E10      )*100))</f>
        <v>20.381484033613447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31500000</v>
      </c>
      <c r="C11" s="108"/>
      <c r="D11" s="108"/>
      <c r="E11" s="108">
        <f t="shared" si="0"/>
        <v>31500000</v>
      </c>
      <c r="F11" s="109">
        <v>31500000</v>
      </c>
      <c r="G11" s="110">
        <v>19500000</v>
      </c>
      <c r="H11" s="109">
        <v>5389000</v>
      </c>
      <c r="I11" s="110">
        <v>13400340</v>
      </c>
      <c r="J11" s="109"/>
      <c r="K11" s="110"/>
      <c r="L11" s="109"/>
      <c r="M11" s="110"/>
      <c r="N11" s="109"/>
      <c r="O11" s="110"/>
      <c r="P11" s="109">
        <f t="shared" si="1"/>
        <v>5389000</v>
      </c>
      <c r="Q11" s="110">
        <f t="shared" si="2"/>
        <v>13400340</v>
      </c>
      <c r="R11" s="54">
        <f t="shared" si="3"/>
        <v>0</v>
      </c>
      <c r="S11" s="55">
        <f t="shared" si="4"/>
        <v>0</v>
      </c>
      <c r="T11" s="54">
        <f t="shared" si="5"/>
        <v>17.107936507936508</v>
      </c>
      <c r="U11" s="56">
        <f t="shared" si="6"/>
        <v>42.540761904761901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>
        <v>221753000</v>
      </c>
      <c r="C13" s="108"/>
      <c r="D13" s="108"/>
      <c r="E13" s="108">
        <f t="shared" si="0"/>
        <v>221753000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79194000</v>
      </c>
      <c r="C14" s="108"/>
      <c r="D14" s="108"/>
      <c r="E14" s="108">
        <f t="shared" si="0"/>
        <v>79194000</v>
      </c>
      <c r="F14" s="109">
        <v>79194000</v>
      </c>
      <c r="G14" s="110">
        <v>38835000</v>
      </c>
      <c r="H14" s="109">
        <v>17122000</v>
      </c>
      <c r="I14" s="110">
        <v>14800817</v>
      </c>
      <c r="J14" s="109"/>
      <c r="K14" s="110"/>
      <c r="L14" s="109"/>
      <c r="M14" s="110"/>
      <c r="N14" s="109"/>
      <c r="O14" s="110"/>
      <c r="P14" s="109">
        <f t="shared" si="1"/>
        <v>17122000</v>
      </c>
      <c r="Q14" s="110">
        <f t="shared" si="2"/>
        <v>14800817</v>
      </c>
      <c r="R14" s="54">
        <f t="shared" si="3"/>
        <v>0</v>
      </c>
      <c r="S14" s="55">
        <f t="shared" si="4"/>
        <v>0</v>
      </c>
      <c r="T14" s="54">
        <f t="shared" si="5"/>
        <v>21.620324772078693</v>
      </c>
      <c r="U14" s="56">
        <f t="shared" si="6"/>
        <v>18.689316109806299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18500000</v>
      </c>
      <c r="C15" s="108"/>
      <c r="D15" s="108"/>
      <c r="E15" s="108">
        <f t="shared" si="0"/>
        <v>18500000</v>
      </c>
      <c r="F15" s="109">
        <v>18500000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>
        <v>46000000</v>
      </c>
      <c r="C16" s="108"/>
      <c r="D16" s="108"/>
      <c r="E16" s="108">
        <f t="shared" si="0"/>
        <v>46000000</v>
      </c>
      <c r="F16" s="109">
        <v>46000000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515947000</v>
      </c>
      <c r="C17" s="111">
        <f>SUM(C9:C16)</f>
        <v>0</v>
      </c>
      <c r="D17" s="111"/>
      <c r="E17" s="111">
        <f t="shared" si="0"/>
        <v>515947000</v>
      </c>
      <c r="F17" s="112">
        <f t="shared" ref="F17:O17" si="7">SUM(F9:F16)</f>
        <v>294194000</v>
      </c>
      <c r="G17" s="113">
        <f t="shared" si="7"/>
        <v>177335000</v>
      </c>
      <c r="H17" s="112">
        <f t="shared" si="7"/>
        <v>51150000</v>
      </c>
      <c r="I17" s="113">
        <f t="shared" si="7"/>
        <v>52455123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51150000</v>
      </c>
      <c r="Q17" s="113">
        <f t="shared" si="2"/>
        <v>52455123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11.330233670840652</v>
      </c>
      <c r="U17" s="60">
        <f>IF((SUM($E9:$E14))=0,0,(Q17/(SUM($E9:$E14))*100))</f>
        <v>11.61933139438295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338502000</v>
      </c>
      <c r="C19" s="108"/>
      <c r="D19" s="108"/>
      <c r="E19" s="108">
        <f t="shared" ref="E19:E26" si="8">$B19      +$C19      +$D19</f>
        <v>338502000</v>
      </c>
      <c r="F19" s="109">
        <v>338502000</v>
      </c>
      <c r="G19" s="110">
        <v>203785000</v>
      </c>
      <c r="H19" s="109">
        <v>106301000</v>
      </c>
      <c r="I19" s="110">
        <v>71166529</v>
      </c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106301000</v>
      </c>
      <c r="Q19" s="110">
        <f t="shared" ref="Q19:Q26" si="10">$I19      +$K19      +$M19      +$O19</f>
        <v>71166529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31.403359507477063</v>
      </c>
      <c r="U19" s="56">
        <f t="shared" ref="U19:U25" si="14">IF(($E19      =0),0,(($Q19      /$E19      )*100))</f>
        <v>21.023961158279715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13500000</v>
      </c>
      <c r="D22" s="108"/>
      <c r="E22" s="108">
        <f t="shared" si="8"/>
        <v>13500000</v>
      </c>
      <c r="F22" s="109">
        <v>13500000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76432000</v>
      </c>
      <c r="C23" s="108"/>
      <c r="D23" s="108"/>
      <c r="E23" s="108">
        <f t="shared" si="8"/>
        <v>76432000</v>
      </c>
      <c r="F23" s="109">
        <v>76432000</v>
      </c>
      <c r="G23" s="110">
        <v>28519000</v>
      </c>
      <c r="H23" s="109">
        <v>2312000</v>
      </c>
      <c r="I23" s="110">
        <v>840907</v>
      </c>
      <c r="J23" s="109"/>
      <c r="K23" s="110"/>
      <c r="L23" s="109"/>
      <c r="M23" s="110"/>
      <c r="N23" s="109"/>
      <c r="O23" s="110"/>
      <c r="P23" s="109">
        <f t="shared" si="9"/>
        <v>2312000</v>
      </c>
      <c r="Q23" s="110">
        <f t="shared" si="10"/>
        <v>840907</v>
      </c>
      <c r="R23" s="54">
        <f t="shared" si="11"/>
        <v>0</v>
      </c>
      <c r="S23" s="55">
        <f t="shared" si="12"/>
        <v>0</v>
      </c>
      <c r="T23" s="54">
        <f t="shared" si="13"/>
        <v>3.0249110320284696</v>
      </c>
      <c r="U23" s="56">
        <f t="shared" si="14"/>
        <v>1.100202794640988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414934000</v>
      </c>
      <c r="C26" s="111">
        <f>SUM(C19:C25)</f>
        <v>13500000</v>
      </c>
      <c r="D26" s="111"/>
      <c r="E26" s="111">
        <f t="shared" si="8"/>
        <v>428434000</v>
      </c>
      <c r="F26" s="112">
        <f t="shared" ref="F26:O26" si="15">SUM(F19:F25)</f>
        <v>428434000</v>
      </c>
      <c r="G26" s="113">
        <f t="shared" si="15"/>
        <v>232304000</v>
      </c>
      <c r="H26" s="112">
        <f t="shared" si="15"/>
        <v>108613000</v>
      </c>
      <c r="I26" s="113">
        <f t="shared" si="15"/>
        <v>72007436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108613000</v>
      </c>
      <c r="Q26" s="113">
        <f t="shared" si="10"/>
        <v>72007436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25.35116260614237</v>
      </c>
      <c r="U26" s="60">
        <f>IF(($E26-$E21-$E25)   =0,0,($Q26   /($E26-$E21-$E25)   )*100)</f>
        <v>16.807124551272775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846609000</v>
      </c>
      <c r="C30" s="108"/>
      <c r="D30" s="108"/>
      <c r="E30" s="108">
        <f>$B30      +$C30      +$D30</f>
        <v>846609000</v>
      </c>
      <c r="F30" s="109">
        <v>846609000</v>
      </c>
      <c r="G30" s="110">
        <v>220720000</v>
      </c>
      <c r="H30" s="109">
        <v>57080000</v>
      </c>
      <c r="I30" s="110">
        <v>49897293</v>
      </c>
      <c r="J30" s="109"/>
      <c r="K30" s="110"/>
      <c r="L30" s="109"/>
      <c r="M30" s="110"/>
      <c r="N30" s="109"/>
      <c r="O30" s="110"/>
      <c r="P30" s="109">
        <f>$H30      +$J30      +$L30      +$N30</f>
        <v>57080000</v>
      </c>
      <c r="Q30" s="110">
        <f>$I30      +$K30      +$M30      +$O30</f>
        <v>49897293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6.7421914957199842</v>
      </c>
      <c r="U30" s="56">
        <f>IF(($E30      =0),0,(($Q30      /$E30      )*100))</f>
        <v>5.8937824899097455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28354000</v>
      </c>
      <c r="C31" s="108"/>
      <c r="D31" s="108"/>
      <c r="E31" s="108">
        <f>$B31      +$C31      +$D31</f>
        <v>28354000</v>
      </c>
      <c r="F31" s="109">
        <v>28354000</v>
      </c>
      <c r="G31" s="110">
        <v>13852000</v>
      </c>
      <c r="H31" s="109">
        <v>2850000</v>
      </c>
      <c r="I31" s="110">
        <v>1802078</v>
      </c>
      <c r="J31" s="109"/>
      <c r="K31" s="110"/>
      <c r="L31" s="109"/>
      <c r="M31" s="110"/>
      <c r="N31" s="109"/>
      <c r="O31" s="110"/>
      <c r="P31" s="109">
        <f>$H31      +$J31      +$L31      +$N31</f>
        <v>2850000</v>
      </c>
      <c r="Q31" s="110">
        <f>$I31      +$K31      +$M31      +$O31</f>
        <v>1802078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10.051491853001341</v>
      </c>
      <c r="U31" s="56">
        <f>IF(($E31      =0),0,(($Q31      /$E31      )*100))</f>
        <v>6.3556394159554204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874963000</v>
      </c>
      <c r="C32" s="111">
        <f>SUM(C28:C31)</f>
        <v>0</v>
      </c>
      <c r="D32" s="111"/>
      <c r="E32" s="111">
        <f>$B32      +$C32      +$D32</f>
        <v>874963000</v>
      </c>
      <c r="F32" s="112">
        <f t="shared" ref="F32:O32" si="16">SUM(F28:F31)</f>
        <v>874963000</v>
      </c>
      <c r="G32" s="113">
        <f t="shared" si="16"/>
        <v>234572000</v>
      </c>
      <c r="H32" s="112">
        <f t="shared" si="16"/>
        <v>59930000</v>
      </c>
      <c r="I32" s="113">
        <f t="shared" si="16"/>
        <v>51699371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59930000</v>
      </c>
      <c r="Q32" s="113">
        <f>$I32      +$K32      +$M32      +$O32</f>
        <v>51699371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6.8494324902881614</v>
      </c>
      <c r="U32" s="60">
        <f>IF($E32   =0,0,($Q32   /$E32   )*100)</f>
        <v>5.9087493985459956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137817000</v>
      </c>
      <c r="C34" s="108"/>
      <c r="D34" s="108"/>
      <c r="E34" s="108">
        <f>$B34      +$C34      +$D34</f>
        <v>137817000</v>
      </c>
      <c r="F34" s="109">
        <v>137817000</v>
      </c>
      <c r="G34" s="110">
        <v>32329000</v>
      </c>
      <c r="H34" s="109">
        <v>28204000</v>
      </c>
      <c r="I34" s="110">
        <v>28223598</v>
      </c>
      <c r="J34" s="109"/>
      <c r="K34" s="110"/>
      <c r="L34" s="109"/>
      <c r="M34" s="110"/>
      <c r="N34" s="109"/>
      <c r="O34" s="110"/>
      <c r="P34" s="109">
        <f>$H34      +$J34      +$L34      +$N34</f>
        <v>28204000</v>
      </c>
      <c r="Q34" s="110">
        <f>$I34      +$K34      +$M34      +$O34</f>
        <v>28223598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20.464819289347467</v>
      </c>
      <c r="U34" s="56">
        <f>IF(($E34      =0),0,(($Q34      /$E34      )*100))</f>
        <v>20.479039595985981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137817000</v>
      </c>
      <c r="C35" s="111">
        <f>C34</f>
        <v>0</v>
      </c>
      <c r="D35" s="111"/>
      <c r="E35" s="111">
        <f>$B35      +$C35      +$D35</f>
        <v>137817000</v>
      </c>
      <c r="F35" s="112">
        <f t="shared" ref="F35:O35" si="17">F34</f>
        <v>137817000</v>
      </c>
      <c r="G35" s="113">
        <f t="shared" si="17"/>
        <v>32329000</v>
      </c>
      <c r="H35" s="112">
        <f t="shared" si="17"/>
        <v>28204000</v>
      </c>
      <c r="I35" s="113">
        <f t="shared" si="17"/>
        <v>28223598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28204000</v>
      </c>
      <c r="Q35" s="113">
        <f>$I35      +$K35      +$M35      +$O35</f>
        <v>28223598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20.464819289347467</v>
      </c>
      <c r="U35" s="60">
        <f>IF($E35   =0,0,($Q35   /$E35   )*100)</f>
        <v>20.479039595985981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346125000</v>
      </c>
      <c r="C37" s="108"/>
      <c r="D37" s="108"/>
      <c r="E37" s="108">
        <f t="shared" ref="E37:E42" si="18">$B37      +$C37      +$D37</f>
        <v>346125000</v>
      </c>
      <c r="F37" s="109">
        <v>345125000</v>
      </c>
      <c r="G37" s="110">
        <v>154994000</v>
      </c>
      <c r="H37" s="109">
        <v>56506000</v>
      </c>
      <c r="I37" s="110">
        <v>42432832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56506000</v>
      </c>
      <c r="Q37" s="110">
        <f t="shared" ref="Q37:Q42" si="20">$I37      +$K37      +$M37      +$O37</f>
        <v>42432832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16.325315998555435</v>
      </c>
      <c r="U37" s="56">
        <f t="shared" ref="U37:U41" si="24">IF(($E37      =0),0,(($Q37      /$E37      )*100))</f>
        <v>12.25939530516432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466144000</v>
      </c>
      <c r="C38" s="108"/>
      <c r="D38" s="108"/>
      <c r="E38" s="108">
        <f t="shared" si="18"/>
        <v>466144000</v>
      </c>
      <c r="F38" s="109">
        <v>423822000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30000000</v>
      </c>
      <c r="C40" s="108"/>
      <c r="D40" s="108"/>
      <c r="E40" s="108">
        <f t="shared" si="18"/>
        <v>30000000</v>
      </c>
      <c r="F40" s="109">
        <v>30000000</v>
      </c>
      <c r="G40" s="110">
        <v>12800000</v>
      </c>
      <c r="H40" s="109"/>
      <c r="I40" s="110">
        <v>279991</v>
      </c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279991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0.93330333333333337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842269000</v>
      </c>
      <c r="C42" s="111">
        <f>SUM(C37:C41)</f>
        <v>0</v>
      </c>
      <c r="D42" s="111"/>
      <c r="E42" s="111">
        <f t="shared" si="18"/>
        <v>842269000</v>
      </c>
      <c r="F42" s="112">
        <f t="shared" ref="F42:O42" si="25">SUM(F37:F41)</f>
        <v>798947000</v>
      </c>
      <c r="G42" s="113">
        <f t="shared" si="25"/>
        <v>167794000</v>
      </c>
      <c r="H42" s="112">
        <f t="shared" si="25"/>
        <v>56506000</v>
      </c>
      <c r="I42" s="113">
        <f t="shared" si="25"/>
        <v>42712823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56506000</v>
      </c>
      <c r="Q42" s="113">
        <f t="shared" si="20"/>
        <v>42712823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15.023197075440345</v>
      </c>
      <c r="U42" s="60">
        <f>IF((+$E37+$E40) =0,0,(Q42   /(+$E37+$E40) )*100)</f>
        <v>11.356018079096044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722834000</v>
      </c>
      <c r="C45" s="108"/>
      <c r="D45" s="108"/>
      <c r="E45" s="108">
        <f t="shared" si="26"/>
        <v>722834000</v>
      </c>
      <c r="F45" s="109">
        <v>722834000</v>
      </c>
      <c r="G45" s="110">
        <v>289700000</v>
      </c>
      <c r="H45" s="109">
        <v>126266000</v>
      </c>
      <c r="I45" s="110">
        <v>119635456</v>
      </c>
      <c r="J45" s="109"/>
      <c r="K45" s="110"/>
      <c r="L45" s="109"/>
      <c r="M45" s="110"/>
      <c r="N45" s="109"/>
      <c r="O45" s="110"/>
      <c r="P45" s="109">
        <f t="shared" si="27"/>
        <v>126266000</v>
      </c>
      <c r="Q45" s="110">
        <f t="shared" si="28"/>
        <v>119635456</v>
      </c>
      <c r="R45" s="54">
        <f t="shared" si="29"/>
        <v>0</v>
      </c>
      <c r="S45" s="55">
        <f t="shared" si="30"/>
        <v>0</v>
      </c>
      <c r="T45" s="54">
        <f t="shared" si="31"/>
        <v>17.46818771668184</v>
      </c>
      <c r="U45" s="56">
        <f t="shared" si="32"/>
        <v>16.550889415827147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1121129000</v>
      </c>
      <c r="C53" s="108"/>
      <c r="D53" s="108"/>
      <c r="E53" s="108">
        <f t="shared" si="26"/>
        <v>1121129000</v>
      </c>
      <c r="F53" s="109">
        <v>1121129000</v>
      </c>
      <c r="G53" s="110">
        <v>473994000</v>
      </c>
      <c r="H53" s="109">
        <v>252865000</v>
      </c>
      <c r="I53" s="110">
        <v>175179687</v>
      </c>
      <c r="J53" s="109"/>
      <c r="K53" s="110"/>
      <c r="L53" s="109"/>
      <c r="M53" s="110"/>
      <c r="N53" s="109"/>
      <c r="O53" s="110"/>
      <c r="P53" s="109">
        <f t="shared" si="27"/>
        <v>252865000</v>
      </c>
      <c r="Q53" s="110">
        <f t="shared" si="28"/>
        <v>175179687</v>
      </c>
      <c r="R53" s="54">
        <f t="shared" si="29"/>
        <v>0</v>
      </c>
      <c r="S53" s="55">
        <f t="shared" si="30"/>
        <v>0</v>
      </c>
      <c r="T53" s="54">
        <f t="shared" si="31"/>
        <v>22.554496404963214</v>
      </c>
      <c r="U53" s="56">
        <f t="shared" si="32"/>
        <v>15.625292629126534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>
        <v>235331000</v>
      </c>
      <c r="C54" s="108"/>
      <c r="D54" s="108"/>
      <c r="E54" s="108">
        <f t="shared" si="26"/>
        <v>235331000</v>
      </c>
      <c r="F54" s="109">
        <v>235331000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2079294000</v>
      </c>
      <c r="C55" s="111">
        <f>SUM(C44:C54)</f>
        <v>0</v>
      </c>
      <c r="D55" s="111"/>
      <c r="E55" s="111">
        <f t="shared" si="26"/>
        <v>2079294000</v>
      </c>
      <c r="F55" s="112">
        <f t="shared" ref="F55:O55" si="33">SUM(F44:F54)</f>
        <v>2079294000</v>
      </c>
      <c r="G55" s="113">
        <f t="shared" si="33"/>
        <v>763694000</v>
      </c>
      <c r="H55" s="112">
        <f t="shared" si="33"/>
        <v>379131000</v>
      </c>
      <c r="I55" s="113">
        <f t="shared" si="33"/>
        <v>294815143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379131000</v>
      </c>
      <c r="Q55" s="113">
        <f t="shared" si="28"/>
        <v>294815143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20.560662008944867</v>
      </c>
      <c r="U55" s="60">
        <f>IF((+$E45+$E47+$E49+$E50+$E53) =0,0,(Q55   /(+$E45+$E47+$E49+$E50+$E53) )*100)</f>
        <v>15.98812682250132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>
        <v>820674000</v>
      </c>
      <c r="C67" s="108"/>
      <c r="D67" s="108"/>
      <c r="E67" s="108">
        <f t="shared" si="35"/>
        <v>820674000</v>
      </c>
      <c r="F67" s="109">
        <v>820674000</v>
      </c>
      <c r="G67" s="110">
        <v>261750000</v>
      </c>
      <c r="H67" s="109">
        <v>163169000</v>
      </c>
      <c r="I67" s="110">
        <v>67512000</v>
      </c>
      <c r="J67" s="109"/>
      <c r="K67" s="110"/>
      <c r="L67" s="109"/>
      <c r="M67" s="110"/>
      <c r="N67" s="109"/>
      <c r="O67" s="110"/>
      <c r="P67" s="109">
        <f t="shared" si="36"/>
        <v>163169000</v>
      </c>
      <c r="Q67" s="110">
        <f t="shared" si="37"/>
        <v>67512000</v>
      </c>
      <c r="R67" s="54">
        <f t="shared" si="38"/>
        <v>0</v>
      </c>
      <c r="S67" s="55">
        <f t="shared" si="39"/>
        <v>0</v>
      </c>
      <c r="T67" s="54">
        <f t="shared" si="40"/>
        <v>19.882316242503112</v>
      </c>
      <c r="U67" s="56">
        <f t="shared" si="41"/>
        <v>8.2264090247771957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820674000</v>
      </c>
      <c r="C68" s="111">
        <f>SUM(C63:C67)</f>
        <v>0</v>
      </c>
      <c r="D68" s="111"/>
      <c r="E68" s="111">
        <f t="shared" si="35"/>
        <v>820674000</v>
      </c>
      <c r="F68" s="112">
        <f t="shared" ref="F68:O68" si="42">SUM(F63:F67)</f>
        <v>820674000</v>
      </c>
      <c r="G68" s="113">
        <f t="shared" si="42"/>
        <v>261750000</v>
      </c>
      <c r="H68" s="112">
        <f t="shared" si="42"/>
        <v>163169000</v>
      </c>
      <c r="I68" s="113">
        <f t="shared" si="42"/>
        <v>67512000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163169000</v>
      </c>
      <c r="Q68" s="113">
        <f t="shared" si="37"/>
        <v>67512000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19.882316242503112</v>
      </c>
      <c r="U68" s="60">
        <f>IF((+$E63+$E65+$E67) =0,0,(Q68  /(+$E63+$E65+$E67) )*100)</f>
        <v>8.2264090247771957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5685898000</v>
      </c>
      <c r="C69" s="120">
        <f>SUM(C9:C16,C19:C25,C28:C31,C34,C37:C41,C44:C54,C57:C60,C63:C67)</f>
        <v>13500000</v>
      </c>
      <c r="D69" s="120"/>
      <c r="E69" s="120">
        <f t="shared" si="35"/>
        <v>5699398000</v>
      </c>
      <c r="F69" s="121">
        <f t="shared" ref="F69:O69" si="43">SUM(F9:F16,F19:F25,F28:F31,F34,F37:F41,F44:F54,F57:F60,F63:F67)</f>
        <v>5434323000</v>
      </c>
      <c r="G69" s="122">
        <f t="shared" si="43"/>
        <v>1869778000</v>
      </c>
      <c r="H69" s="121">
        <f t="shared" si="43"/>
        <v>846703000</v>
      </c>
      <c r="I69" s="122">
        <f t="shared" si="43"/>
        <v>609425494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846703000</v>
      </c>
      <c r="Q69" s="122">
        <f t="shared" si="37"/>
        <v>609425494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17.162586707038908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12.352994948943158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3829070000</v>
      </c>
      <c r="C71" s="108"/>
      <c r="D71" s="108"/>
      <c r="E71" s="108">
        <f>$B71      +$C71      +$D71</f>
        <v>3829070000</v>
      </c>
      <c r="F71" s="109">
        <v>3829070000</v>
      </c>
      <c r="G71" s="110">
        <v>1732146000</v>
      </c>
      <c r="H71" s="109">
        <v>877573000</v>
      </c>
      <c r="I71" s="110">
        <v>665190203</v>
      </c>
      <c r="J71" s="109"/>
      <c r="K71" s="110"/>
      <c r="L71" s="109"/>
      <c r="M71" s="110"/>
      <c r="N71" s="109"/>
      <c r="O71" s="110"/>
      <c r="P71" s="109">
        <f>$H71      +$J71      +$L71      +$N71</f>
        <v>877573000</v>
      </c>
      <c r="Q71" s="110">
        <f>$I71      +$K71      +$M71      +$O71</f>
        <v>665190203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22.918698273993424</v>
      </c>
      <c r="U71" s="56">
        <f>IF(($E71      =0),0,(($Q71      /$E71      )*100))</f>
        <v>17.372108710470165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3829070000</v>
      </c>
      <c r="C73" s="117">
        <f>SUM(C71:C72)</f>
        <v>0</v>
      </c>
      <c r="D73" s="117"/>
      <c r="E73" s="117">
        <f>$B73      +$C73      +$D73</f>
        <v>3829070000</v>
      </c>
      <c r="F73" s="118">
        <f t="shared" ref="F73:O73" si="44">SUM(F71:F72)</f>
        <v>3829070000</v>
      </c>
      <c r="G73" s="119">
        <f t="shared" si="44"/>
        <v>1732146000</v>
      </c>
      <c r="H73" s="118">
        <f t="shared" si="44"/>
        <v>877573000</v>
      </c>
      <c r="I73" s="119">
        <f t="shared" si="44"/>
        <v>665190203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877573000</v>
      </c>
      <c r="Q73" s="119">
        <f>$I73      +$K73      +$M73      +$O73</f>
        <v>665190203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22.918698273993424</v>
      </c>
      <c r="U73" s="65">
        <f>IF($E71   =0,0,($Q71   /$E71 )*100)</f>
        <v>17.372108710470165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3829070000</v>
      </c>
      <c r="C74" s="120">
        <f>SUM(C71:C72)</f>
        <v>0</v>
      </c>
      <c r="D74" s="120"/>
      <c r="E74" s="120">
        <f>$B74      +$C74      +$D74</f>
        <v>3829070000</v>
      </c>
      <c r="F74" s="121">
        <f t="shared" ref="F74:O74" si="45">SUM(F71:F72)</f>
        <v>3829070000</v>
      </c>
      <c r="G74" s="122">
        <f t="shared" si="45"/>
        <v>1732146000</v>
      </c>
      <c r="H74" s="121">
        <f t="shared" si="45"/>
        <v>877573000</v>
      </c>
      <c r="I74" s="122">
        <f t="shared" si="45"/>
        <v>665190203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877573000</v>
      </c>
      <c r="Q74" s="122">
        <f>$I74      +$K74      +$M74      +$O74</f>
        <v>665190203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22.918698273993424</v>
      </c>
      <c r="U74" s="71">
        <f>IF($E71   =0,0,($Q71   /$E71 )*100)</f>
        <v>17.372108710470165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9514968000</v>
      </c>
      <c r="C75" s="120">
        <f>SUM(C9:C16,C19:C25,C28:C31,C34,C37:C41,C44:C54,C57:C60,C63:C67,C71:C72)</f>
        <v>13500000</v>
      </c>
      <c r="D75" s="120"/>
      <c r="E75" s="120">
        <f>$B75      +$C75      +$D75</f>
        <v>9528468000</v>
      </c>
      <c r="F75" s="121">
        <f t="shared" ref="F75:O75" si="46">SUM(F9:F16,F19:F25,F28:F31,F34,F37:F41,F44:F54,F57:F60,F63:F67,F71:F72)</f>
        <v>9263393000</v>
      </c>
      <c r="G75" s="122">
        <f t="shared" si="46"/>
        <v>3601924000</v>
      </c>
      <c r="H75" s="121">
        <f t="shared" si="46"/>
        <v>1724276000</v>
      </c>
      <c r="I75" s="122">
        <f t="shared" si="46"/>
        <v>1274615697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1724276000</v>
      </c>
      <c r="Q75" s="122">
        <f>$I75      +$K75      +$M75      +$O75</f>
        <v>1274615697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19.677915862529076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14.546267791597664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 t="s">
        <v>93</v>
      </c>
      <c r="G124" s="36" t="s">
        <v>93</v>
      </c>
      <c r="W124" s="36"/>
    </row>
    <row r="125" spans="1:23" ht="13" x14ac:dyDescent="0.3">
      <c r="A125" s="36"/>
      <c r="G125" s="36"/>
      <c r="W125" s="36"/>
    </row>
    <row r="126" spans="1:23" ht="13" x14ac:dyDescent="0.3">
      <c r="A126" s="36" t="s">
        <v>93</v>
      </c>
      <c r="G126" s="36" t="s">
        <v>93</v>
      </c>
      <c r="W126" s="36"/>
    </row>
  </sheetData>
  <sheetProtection algorithmName="SHA-512" hashValue="foibhS5yCCXhSH+4cnMjlv2UVf0h0wyOUmAdeoPc/b2E2jt2S7EHHFUm9JQYsr4xiXDFzAqzxmEYXKI0bmnoyw==" saltValue="JhkAxInKB9PPamTrzbwD5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122000</v>
      </c>
      <c r="I10" s="110">
        <v>1155228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122000</v>
      </c>
      <c r="Q10" s="110">
        <f t="shared" ref="Q10:Q17" si="2">$I10      +$K10      +$M10      +$O10</f>
        <v>1155228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4.0666666666666664</v>
      </c>
      <c r="U10" s="56">
        <f t="shared" ref="U10:U16" si="6">IF(($E10      =0),0,(($Q10      /$E10      )*100))</f>
        <v>38.507599999999996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122000</v>
      </c>
      <c r="I17" s="113">
        <f t="shared" si="7"/>
        <v>1155228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122000</v>
      </c>
      <c r="Q17" s="113">
        <f t="shared" si="2"/>
        <v>1155228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4.0666666666666664</v>
      </c>
      <c r="U17" s="60">
        <f>IF((SUM($E9:$E14))=0,0,(Q17/(SUM($E9:$E14))*100))</f>
        <v>38.507599999999996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1400000</v>
      </c>
      <c r="C34" s="108"/>
      <c r="D34" s="108"/>
      <c r="E34" s="108">
        <f>$B34      +$C34      +$D34</f>
        <v>1400000</v>
      </c>
      <c r="F34" s="109">
        <v>1400000</v>
      </c>
      <c r="G34" s="110">
        <v>350000</v>
      </c>
      <c r="H34" s="109">
        <v>350000</v>
      </c>
      <c r="I34" s="110">
        <v>617686</v>
      </c>
      <c r="J34" s="109"/>
      <c r="K34" s="110"/>
      <c r="L34" s="109"/>
      <c r="M34" s="110"/>
      <c r="N34" s="109"/>
      <c r="O34" s="110"/>
      <c r="P34" s="109">
        <f>$H34      +$J34      +$L34      +$N34</f>
        <v>350000</v>
      </c>
      <c r="Q34" s="110">
        <f>$I34      +$K34      +$M34      +$O34</f>
        <v>617686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44.120428571428569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1400000</v>
      </c>
      <c r="C35" s="111">
        <f>C34</f>
        <v>0</v>
      </c>
      <c r="D35" s="111"/>
      <c r="E35" s="111">
        <f>$B35      +$C35      +$D35</f>
        <v>1400000</v>
      </c>
      <c r="F35" s="112">
        <f t="shared" ref="F35:O35" si="17">F34</f>
        <v>1400000</v>
      </c>
      <c r="G35" s="113">
        <f t="shared" si="17"/>
        <v>350000</v>
      </c>
      <c r="H35" s="112">
        <f t="shared" si="17"/>
        <v>350000</v>
      </c>
      <c r="I35" s="113">
        <f t="shared" si="17"/>
        <v>617686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350000</v>
      </c>
      <c r="Q35" s="113">
        <f>$I35      +$K35      +$M35      +$O35</f>
        <v>617686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44.120428571428569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15850000</v>
      </c>
      <c r="C38" s="108"/>
      <c r="D38" s="108"/>
      <c r="E38" s="108">
        <f t="shared" si="18"/>
        <v>15850000</v>
      </c>
      <c r="F38" s="109">
        <v>14411000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/>
      <c r="D40" s="108"/>
      <c r="E40" s="108">
        <f t="shared" si="18"/>
        <v>3000000</v>
      </c>
      <c r="F40" s="109">
        <v>3000000</v>
      </c>
      <c r="G40" s="110">
        <v>1350000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18850000</v>
      </c>
      <c r="C42" s="111">
        <f>SUM(C37:C41)</f>
        <v>0</v>
      </c>
      <c r="D42" s="111"/>
      <c r="E42" s="111">
        <f t="shared" si="18"/>
        <v>18850000</v>
      </c>
      <c r="F42" s="112">
        <f t="shared" ref="F42:O42" si="25">SUM(F37:F41)</f>
        <v>17411000</v>
      </c>
      <c r="G42" s="113">
        <f t="shared" si="25"/>
        <v>1350000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23250000</v>
      </c>
      <c r="C69" s="120">
        <f>SUM(C9:C16,C19:C25,C28:C31,C34,C37:C41,C44:C54,C57:C60,C63:C67)</f>
        <v>0</v>
      </c>
      <c r="D69" s="120"/>
      <c r="E69" s="120">
        <f t="shared" si="35"/>
        <v>23250000</v>
      </c>
      <c r="F69" s="121">
        <f t="shared" ref="F69:O69" si="43">SUM(F9:F16,F19:F25,F28:F31,F34,F37:F41,F44:F54,F57:F60,F63:F67)</f>
        <v>21811000</v>
      </c>
      <c r="G69" s="122">
        <f t="shared" si="43"/>
        <v>4700000</v>
      </c>
      <c r="H69" s="121">
        <f t="shared" si="43"/>
        <v>472000</v>
      </c>
      <c r="I69" s="122">
        <f t="shared" si="43"/>
        <v>1772914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472000</v>
      </c>
      <c r="Q69" s="122">
        <f t="shared" si="37"/>
        <v>1772914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6.3783783783783781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23.9582972972973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13858000</v>
      </c>
      <c r="C71" s="108"/>
      <c r="D71" s="108"/>
      <c r="E71" s="108">
        <f>$B71      +$C71      +$D71</f>
        <v>13858000</v>
      </c>
      <c r="F71" s="109">
        <v>13858000</v>
      </c>
      <c r="G71" s="110">
        <v>8500000</v>
      </c>
      <c r="H71" s="109">
        <v>4794000</v>
      </c>
      <c r="I71" s="110">
        <v>5560420</v>
      </c>
      <c r="J71" s="109"/>
      <c r="K71" s="110"/>
      <c r="L71" s="109"/>
      <c r="M71" s="110"/>
      <c r="N71" s="109"/>
      <c r="O71" s="110"/>
      <c r="P71" s="109">
        <f>$H71      +$J71      +$L71      +$N71</f>
        <v>4794000</v>
      </c>
      <c r="Q71" s="110">
        <f>$I71      +$K71      +$M71      +$O71</f>
        <v>5560420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34.593736469909075</v>
      </c>
      <c r="U71" s="56">
        <f>IF(($E71      =0),0,(($Q71      /$E71      )*100))</f>
        <v>40.124260355029584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13858000</v>
      </c>
      <c r="C73" s="117">
        <f>SUM(C71:C72)</f>
        <v>0</v>
      </c>
      <c r="D73" s="117"/>
      <c r="E73" s="117">
        <f>$B73      +$C73      +$D73</f>
        <v>13858000</v>
      </c>
      <c r="F73" s="118">
        <f t="shared" ref="F73:O73" si="44">SUM(F71:F72)</f>
        <v>13858000</v>
      </c>
      <c r="G73" s="119">
        <f t="shared" si="44"/>
        <v>8500000</v>
      </c>
      <c r="H73" s="118">
        <f t="shared" si="44"/>
        <v>4794000</v>
      </c>
      <c r="I73" s="119">
        <f t="shared" si="44"/>
        <v>5560420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4794000</v>
      </c>
      <c r="Q73" s="119">
        <f>$I73      +$K73      +$M73      +$O73</f>
        <v>5560420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34.593736469909075</v>
      </c>
      <c r="U73" s="65">
        <f>IF($E71   =0,0,($Q71   /$E71 )*100)</f>
        <v>40.124260355029584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13858000</v>
      </c>
      <c r="C74" s="120">
        <f>SUM(C71:C72)</f>
        <v>0</v>
      </c>
      <c r="D74" s="120"/>
      <c r="E74" s="120">
        <f>$B74      +$C74      +$D74</f>
        <v>13858000</v>
      </c>
      <c r="F74" s="121">
        <f t="shared" ref="F74:O74" si="45">SUM(F71:F72)</f>
        <v>13858000</v>
      </c>
      <c r="G74" s="122">
        <f t="shared" si="45"/>
        <v>8500000</v>
      </c>
      <c r="H74" s="121">
        <f t="shared" si="45"/>
        <v>4794000</v>
      </c>
      <c r="I74" s="122">
        <f t="shared" si="45"/>
        <v>5560420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4794000</v>
      </c>
      <c r="Q74" s="122">
        <f>$I74      +$K74      +$M74      +$O74</f>
        <v>5560420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34.593736469909075</v>
      </c>
      <c r="U74" s="71">
        <f>IF($E71   =0,0,($Q71   /$E71 )*100)</f>
        <v>40.124260355029584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37108000</v>
      </c>
      <c r="C75" s="120">
        <f>SUM(C9:C16,C19:C25,C28:C31,C34,C37:C41,C44:C54,C57:C60,C63:C67,C71:C72)</f>
        <v>0</v>
      </c>
      <c r="D75" s="120"/>
      <c r="E75" s="120">
        <f>$B75      +$C75      +$D75</f>
        <v>37108000</v>
      </c>
      <c r="F75" s="121">
        <f t="shared" ref="F75:O75" si="46">SUM(F9:F16,F19:F25,F28:F31,F34,F37:F41,F44:F54,F57:F60,F63:F67,F71:F72)</f>
        <v>35669000</v>
      </c>
      <c r="G75" s="122">
        <f t="shared" si="46"/>
        <v>13200000</v>
      </c>
      <c r="H75" s="121">
        <f t="shared" si="46"/>
        <v>5266000</v>
      </c>
      <c r="I75" s="122">
        <f t="shared" si="46"/>
        <v>7333334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5266000</v>
      </c>
      <c r="Q75" s="122">
        <f>$I75      +$K75      +$M75      +$O75</f>
        <v>7333334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24.771850597422144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34.496820020698088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I2d2EJF+Xt2lxQH44SWU/CBh+ijR5dFnA7dAcGiMGgsHvbjT6A3rQCAInoCX0NiQcFMBGNwPsT9tHPsBdJwl3A==" saltValue="V7BtMAaEAqRpkrY6b3BV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2400000</v>
      </c>
      <c r="C10" s="108"/>
      <c r="D10" s="108"/>
      <c r="E10" s="108">
        <f t="shared" ref="E10:E17" si="0">$B10      +$C10      +$D10</f>
        <v>2400000</v>
      </c>
      <c r="F10" s="109">
        <v>2400000</v>
      </c>
      <c r="G10" s="110">
        <v>2400000</v>
      </c>
      <c r="H10" s="109">
        <v>1298000</v>
      </c>
      <c r="I10" s="110">
        <v>1350525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1298000</v>
      </c>
      <c r="Q10" s="110">
        <f t="shared" ref="Q10:Q17" si="2">$I10      +$K10      +$M10      +$O10</f>
        <v>1350525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54.083333333333336</v>
      </c>
      <c r="U10" s="56">
        <f t="shared" ref="U10:U16" si="6">IF(($E10      =0),0,(($Q10      /$E10      )*100))</f>
        <v>56.271875000000001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2400000</v>
      </c>
      <c r="C17" s="111">
        <f>SUM(C9:C16)</f>
        <v>0</v>
      </c>
      <c r="D17" s="111"/>
      <c r="E17" s="111">
        <f t="shared" si="0"/>
        <v>2400000</v>
      </c>
      <c r="F17" s="112">
        <f t="shared" ref="F17:O17" si="7">SUM(F9:F16)</f>
        <v>2400000</v>
      </c>
      <c r="G17" s="113">
        <f t="shared" si="7"/>
        <v>2400000</v>
      </c>
      <c r="H17" s="112">
        <f t="shared" si="7"/>
        <v>1298000</v>
      </c>
      <c r="I17" s="113">
        <f t="shared" si="7"/>
        <v>1350525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1298000</v>
      </c>
      <c r="Q17" s="113">
        <f t="shared" si="2"/>
        <v>1350525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54.083333333333336</v>
      </c>
      <c r="U17" s="60">
        <f>IF((SUM($E9:$E14))=0,0,(Q17/(SUM($E9:$E14))*100))</f>
        <v>56.271875000000001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15558000</v>
      </c>
      <c r="C23" s="108"/>
      <c r="D23" s="108"/>
      <c r="E23" s="108">
        <f t="shared" si="8"/>
        <v>15558000</v>
      </c>
      <c r="F23" s="109">
        <v>15558000</v>
      </c>
      <c r="G23" s="110">
        <v>4667000</v>
      </c>
      <c r="H23" s="109"/>
      <c r="I23" s="110">
        <v>840907</v>
      </c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840907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5.4049813600719885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15558000</v>
      </c>
      <c r="C26" s="111">
        <f>SUM(C19:C25)</f>
        <v>0</v>
      </c>
      <c r="D26" s="111"/>
      <c r="E26" s="111">
        <f t="shared" si="8"/>
        <v>15558000</v>
      </c>
      <c r="F26" s="112">
        <f t="shared" ref="F26:O26" si="15">SUM(F19:F25)</f>
        <v>15558000</v>
      </c>
      <c r="G26" s="113">
        <f t="shared" si="15"/>
        <v>4667000</v>
      </c>
      <c r="H26" s="112">
        <f t="shared" si="15"/>
        <v>0</v>
      </c>
      <c r="I26" s="113">
        <f t="shared" si="15"/>
        <v>840907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840907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5.4049813600719885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1643000</v>
      </c>
      <c r="C34" s="108"/>
      <c r="D34" s="108"/>
      <c r="E34" s="108">
        <f>$B34      +$C34      +$D34</f>
        <v>1643000</v>
      </c>
      <c r="F34" s="109">
        <v>1643000</v>
      </c>
      <c r="G34" s="110">
        <v>410000</v>
      </c>
      <c r="H34" s="109">
        <v>410000</v>
      </c>
      <c r="I34" s="110">
        <v>721242</v>
      </c>
      <c r="J34" s="109"/>
      <c r="K34" s="110"/>
      <c r="L34" s="109"/>
      <c r="M34" s="110"/>
      <c r="N34" s="109"/>
      <c r="O34" s="110"/>
      <c r="P34" s="109">
        <f>$H34      +$J34      +$L34      +$N34</f>
        <v>410000</v>
      </c>
      <c r="Q34" s="110">
        <f>$I34      +$K34      +$M34      +$O34</f>
        <v>721242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24.954351795496045</v>
      </c>
      <c r="U34" s="56">
        <f>IF(($E34      =0),0,(($Q34      /$E34      )*100))</f>
        <v>43.897869750456479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1643000</v>
      </c>
      <c r="C35" s="111">
        <f>C34</f>
        <v>0</v>
      </c>
      <c r="D35" s="111"/>
      <c r="E35" s="111">
        <f>$B35      +$C35      +$D35</f>
        <v>1643000</v>
      </c>
      <c r="F35" s="112">
        <f t="shared" ref="F35:O35" si="17">F34</f>
        <v>1643000</v>
      </c>
      <c r="G35" s="113">
        <f t="shared" si="17"/>
        <v>410000</v>
      </c>
      <c r="H35" s="112">
        <f t="shared" si="17"/>
        <v>410000</v>
      </c>
      <c r="I35" s="113">
        <f t="shared" si="17"/>
        <v>721242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410000</v>
      </c>
      <c r="Q35" s="113">
        <f>$I35      +$K35      +$M35      +$O35</f>
        <v>721242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24.954351795496045</v>
      </c>
      <c r="U35" s="60">
        <f>IF($E35   =0,0,($Q35   /$E35   )*100)</f>
        <v>43.897869750456479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3092000</v>
      </c>
      <c r="C37" s="108"/>
      <c r="D37" s="108"/>
      <c r="E37" s="108">
        <f t="shared" ref="E37:E42" si="18">$B37      +$C37      +$D37</f>
        <v>3092000</v>
      </c>
      <c r="F37" s="109">
        <v>3092000</v>
      </c>
      <c r="G37" s="110">
        <v>1391000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3092000</v>
      </c>
      <c r="C42" s="111">
        <f>SUM(C37:C41)</f>
        <v>0</v>
      </c>
      <c r="D42" s="111"/>
      <c r="E42" s="111">
        <f t="shared" si="18"/>
        <v>3092000</v>
      </c>
      <c r="F42" s="112">
        <f t="shared" ref="F42:O42" si="25">SUM(F37:F41)</f>
        <v>3092000</v>
      </c>
      <c r="G42" s="113">
        <f t="shared" si="25"/>
        <v>1391000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22693000</v>
      </c>
      <c r="C69" s="120">
        <f>SUM(C9:C16,C19:C25,C28:C31,C34,C37:C41,C44:C54,C57:C60,C63:C67)</f>
        <v>0</v>
      </c>
      <c r="D69" s="120"/>
      <c r="E69" s="120">
        <f t="shared" si="35"/>
        <v>22693000</v>
      </c>
      <c r="F69" s="121">
        <f t="shared" ref="F69:O69" si="43">SUM(F9:F16,F19:F25,F28:F31,F34,F37:F41,F44:F54,F57:F60,F63:F67)</f>
        <v>22693000</v>
      </c>
      <c r="G69" s="122">
        <f t="shared" si="43"/>
        <v>8868000</v>
      </c>
      <c r="H69" s="121">
        <f t="shared" si="43"/>
        <v>1708000</v>
      </c>
      <c r="I69" s="122">
        <f t="shared" si="43"/>
        <v>2912674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1708000</v>
      </c>
      <c r="Q69" s="122">
        <f t="shared" si="37"/>
        <v>2912674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7.5265500374564853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12.835120962411317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13452000</v>
      </c>
      <c r="C71" s="108"/>
      <c r="D71" s="108"/>
      <c r="E71" s="108">
        <f>$B71      +$C71      +$D71</f>
        <v>13452000</v>
      </c>
      <c r="F71" s="109">
        <v>13452000</v>
      </c>
      <c r="G71" s="110">
        <v>736000</v>
      </c>
      <c r="H71" s="109">
        <v>736000</v>
      </c>
      <c r="I71" s="110">
        <v>1900257</v>
      </c>
      <c r="J71" s="109"/>
      <c r="K71" s="110"/>
      <c r="L71" s="109"/>
      <c r="M71" s="110"/>
      <c r="N71" s="109"/>
      <c r="O71" s="110"/>
      <c r="P71" s="109">
        <f>$H71      +$J71      +$L71      +$N71</f>
        <v>736000</v>
      </c>
      <c r="Q71" s="110">
        <f>$I71      +$K71      +$M71      +$O71</f>
        <v>1900257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5.4713053820993158</v>
      </c>
      <c r="U71" s="56">
        <f>IF(($E71      =0),0,(($Q71      /$E71      )*100))</f>
        <v>14.12620428189117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13452000</v>
      </c>
      <c r="C73" s="117">
        <f>SUM(C71:C72)</f>
        <v>0</v>
      </c>
      <c r="D73" s="117"/>
      <c r="E73" s="117">
        <f>$B73      +$C73      +$D73</f>
        <v>13452000</v>
      </c>
      <c r="F73" s="118">
        <f t="shared" ref="F73:O73" si="44">SUM(F71:F72)</f>
        <v>13452000</v>
      </c>
      <c r="G73" s="119">
        <f t="shared" si="44"/>
        <v>736000</v>
      </c>
      <c r="H73" s="118">
        <f t="shared" si="44"/>
        <v>736000</v>
      </c>
      <c r="I73" s="119">
        <f t="shared" si="44"/>
        <v>1900257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736000</v>
      </c>
      <c r="Q73" s="119">
        <f>$I73      +$K73      +$M73      +$O73</f>
        <v>1900257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5.4713053820993158</v>
      </c>
      <c r="U73" s="65">
        <f>IF($E71   =0,0,($Q71   /$E71 )*100)</f>
        <v>14.12620428189117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13452000</v>
      </c>
      <c r="C74" s="120">
        <f>SUM(C71:C72)</f>
        <v>0</v>
      </c>
      <c r="D74" s="120"/>
      <c r="E74" s="120">
        <f>$B74      +$C74      +$D74</f>
        <v>13452000</v>
      </c>
      <c r="F74" s="121">
        <f t="shared" ref="F74:O74" si="45">SUM(F71:F72)</f>
        <v>13452000</v>
      </c>
      <c r="G74" s="122">
        <f t="shared" si="45"/>
        <v>736000</v>
      </c>
      <c r="H74" s="121">
        <f t="shared" si="45"/>
        <v>736000</v>
      </c>
      <c r="I74" s="122">
        <f t="shared" si="45"/>
        <v>1900257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736000</v>
      </c>
      <c r="Q74" s="122">
        <f>$I74      +$K74      +$M74      +$O74</f>
        <v>1900257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5.4713053820993158</v>
      </c>
      <c r="U74" s="71">
        <f>IF($E71   =0,0,($Q71   /$E71 )*100)</f>
        <v>14.12620428189117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36145000</v>
      </c>
      <c r="C75" s="120">
        <f>SUM(C9:C16,C19:C25,C28:C31,C34,C37:C41,C44:C54,C57:C60,C63:C67,C71:C72)</f>
        <v>0</v>
      </c>
      <c r="D75" s="120"/>
      <c r="E75" s="120">
        <f>$B75      +$C75      +$D75</f>
        <v>36145000</v>
      </c>
      <c r="F75" s="121">
        <f t="shared" ref="F75:O75" si="46">SUM(F9:F16,F19:F25,F28:F31,F34,F37:F41,F44:F54,F57:F60,F63:F67,F71:F72)</f>
        <v>36145000</v>
      </c>
      <c r="G75" s="122">
        <f t="shared" si="46"/>
        <v>9604000</v>
      </c>
      <c r="H75" s="121">
        <f t="shared" si="46"/>
        <v>2444000</v>
      </c>
      <c r="I75" s="122">
        <f t="shared" si="46"/>
        <v>4812931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2444000</v>
      </c>
      <c r="Q75" s="122">
        <f>$I75      +$K75      +$M75      +$O75</f>
        <v>4812931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6.7616544473647799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13.315620417761792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3oLxRPj0vGH1nwlaCHZvbtGlc/fO7Ue/Z1SH4i9XknR9c7MhPyTR4nm68+6M1SJdlHo2VusCDi59aXFRPYvxSw==" saltValue="ip0Biv+7BgPaWFFXv5CW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224000</v>
      </c>
      <c r="I10" s="110">
        <v>304602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224000</v>
      </c>
      <c r="Q10" s="110">
        <f t="shared" ref="Q10:Q17" si="2">$I10      +$K10      +$M10      +$O10</f>
        <v>304602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11.200000000000001</v>
      </c>
      <c r="U10" s="56">
        <f t="shared" ref="U10:U16" si="6">IF(($E10      =0),0,(($Q10      /$E10      )*100))</f>
        <v>15.230099999999998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30000000</v>
      </c>
      <c r="C14" s="108"/>
      <c r="D14" s="108"/>
      <c r="E14" s="108">
        <f t="shared" si="0"/>
        <v>30000000</v>
      </c>
      <c r="F14" s="109">
        <v>30000000</v>
      </c>
      <c r="G14" s="110">
        <v>23000000</v>
      </c>
      <c r="H14" s="109">
        <v>10224000</v>
      </c>
      <c r="I14" s="110">
        <v>6094061</v>
      </c>
      <c r="J14" s="109"/>
      <c r="K14" s="110"/>
      <c r="L14" s="109"/>
      <c r="M14" s="110"/>
      <c r="N14" s="109"/>
      <c r="O14" s="110"/>
      <c r="P14" s="109">
        <f t="shared" si="1"/>
        <v>10224000</v>
      </c>
      <c r="Q14" s="110">
        <f t="shared" si="2"/>
        <v>6094061</v>
      </c>
      <c r="R14" s="54">
        <f t="shared" si="3"/>
        <v>0</v>
      </c>
      <c r="S14" s="55">
        <f t="shared" si="4"/>
        <v>0</v>
      </c>
      <c r="T14" s="54">
        <f t="shared" si="5"/>
        <v>34.08</v>
      </c>
      <c r="U14" s="56">
        <f t="shared" si="6"/>
        <v>20.313536666666668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2500000</v>
      </c>
      <c r="C15" s="108"/>
      <c r="D15" s="108"/>
      <c r="E15" s="108">
        <f t="shared" si="0"/>
        <v>2500000</v>
      </c>
      <c r="F15" s="109">
        <v>2500000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34500000</v>
      </c>
      <c r="C17" s="111">
        <f>SUM(C9:C16)</f>
        <v>0</v>
      </c>
      <c r="D17" s="111"/>
      <c r="E17" s="111">
        <f t="shared" si="0"/>
        <v>34500000</v>
      </c>
      <c r="F17" s="112">
        <f t="shared" ref="F17:O17" si="7">SUM(F9:F16)</f>
        <v>34500000</v>
      </c>
      <c r="G17" s="113">
        <f t="shared" si="7"/>
        <v>25000000</v>
      </c>
      <c r="H17" s="112">
        <f t="shared" si="7"/>
        <v>10448000</v>
      </c>
      <c r="I17" s="113">
        <f t="shared" si="7"/>
        <v>6398663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10448000</v>
      </c>
      <c r="Q17" s="113">
        <f t="shared" si="2"/>
        <v>6398663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32.65</v>
      </c>
      <c r="U17" s="60">
        <f>IF((SUM($E9:$E14))=0,0,(Q17/(SUM($E9:$E14))*100))</f>
        <v>19.995821875000001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13214000</v>
      </c>
      <c r="C23" s="108"/>
      <c r="D23" s="108"/>
      <c r="E23" s="108">
        <f t="shared" si="8"/>
        <v>13214000</v>
      </c>
      <c r="F23" s="109">
        <v>13214000</v>
      </c>
      <c r="G23" s="110">
        <v>3964000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13214000</v>
      </c>
      <c r="C26" s="111">
        <f>SUM(C19:C25)</f>
        <v>0</v>
      </c>
      <c r="D26" s="111"/>
      <c r="E26" s="111">
        <f t="shared" si="8"/>
        <v>13214000</v>
      </c>
      <c r="F26" s="112">
        <f t="shared" ref="F26:O26" si="15">SUM(F19:F25)</f>
        <v>13214000</v>
      </c>
      <c r="G26" s="113">
        <f t="shared" si="15"/>
        <v>3964000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100000000</v>
      </c>
      <c r="C30" s="108"/>
      <c r="D30" s="108"/>
      <c r="E30" s="108">
        <f>$B30      +$C30      +$D30</f>
        <v>100000000</v>
      </c>
      <c r="F30" s="109">
        <v>100000000</v>
      </c>
      <c r="G30" s="110">
        <v>20000000</v>
      </c>
      <c r="H30" s="109">
        <v>2280000</v>
      </c>
      <c r="I30" s="110">
        <v>2543625</v>
      </c>
      <c r="J30" s="109"/>
      <c r="K30" s="110"/>
      <c r="L30" s="109"/>
      <c r="M30" s="110"/>
      <c r="N30" s="109"/>
      <c r="O30" s="110"/>
      <c r="P30" s="109">
        <f>$H30      +$J30      +$L30      +$N30</f>
        <v>2280000</v>
      </c>
      <c r="Q30" s="110">
        <f>$I30      +$K30      +$M30      +$O30</f>
        <v>2543625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2.2800000000000002</v>
      </c>
      <c r="U30" s="56">
        <f>IF(($E30      =0),0,(($Q30      /$E30      )*100))</f>
        <v>2.543625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100000000</v>
      </c>
      <c r="C32" s="111">
        <f>SUM(C28:C31)</f>
        <v>0</v>
      </c>
      <c r="D32" s="111"/>
      <c r="E32" s="111">
        <f>$B32      +$C32      +$D32</f>
        <v>100000000</v>
      </c>
      <c r="F32" s="112">
        <f t="shared" ref="F32:O32" si="16">SUM(F28:F31)</f>
        <v>100000000</v>
      </c>
      <c r="G32" s="113">
        <f t="shared" si="16"/>
        <v>20000000</v>
      </c>
      <c r="H32" s="112">
        <f t="shared" si="16"/>
        <v>2280000</v>
      </c>
      <c r="I32" s="113">
        <f t="shared" si="16"/>
        <v>2543625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2280000</v>
      </c>
      <c r="Q32" s="113">
        <f>$I32      +$K32      +$M32      +$O32</f>
        <v>2543625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2.2800000000000002</v>
      </c>
      <c r="U32" s="60">
        <f>IF($E32   =0,0,($Q32   /$E32   )*100)</f>
        <v>2.543625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2624000</v>
      </c>
      <c r="C34" s="108"/>
      <c r="D34" s="108"/>
      <c r="E34" s="108">
        <f>$B34      +$C34      +$D34</f>
        <v>2624000</v>
      </c>
      <c r="F34" s="109">
        <v>2624000</v>
      </c>
      <c r="G34" s="110">
        <v>656000</v>
      </c>
      <c r="H34" s="109">
        <v>656000</v>
      </c>
      <c r="I34" s="110">
        <v>746364</v>
      </c>
      <c r="J34" s="109"/>
      <c r="K34" s="110"/>
      <c r="L34" s="109"/>
      <c r="M34" s="110"/>
      <c r="N34" s="109"/>
      <c r="O34" s="110"/>
      <c r="P34" s="109">
        <f>$H34      +$J34      +$L34      +$N34</f>
        <v>656000</v>
      </c>
      <c r="Q34" s="110">
        <f>$I34      +$K34      +$M34      +$O34</f>
        <v>746364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28.443750000000001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2624000</v>
      </c>
      <c r="C35" s="111">
        <f>C34</f>
        <v>0</v>
      </c>
      <c r="D35" s="111"/>
      <c r="E35" s="111">
        <f>$B35      +$C35      +$D35</f>
        <v>2624000</v>
      </c>
      <c r="F35" s="112">
        <f t="shared" ref="F35:O35" si="17">F34</f>
        <v>2624000</v>
      </c>
      <c r="G35" s="113">
        <f t="shared" si="17"/>
        <v>656000</v>
      </c>
      <c r="H35" s="112">
        <f t="shared" si="17"/>
        <v>656000</v>
      </c>
      <c r="I35" s="113">
        <f t="shared" si="17"/>
        <v>746364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656000</v>
      </c>
      <c r="Q35" s="113">
        <f>$I35      +$K35      +$M35      +$O35</f>
        <v>746364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28.443750000000001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4860000</v>
      </c>
      <c r="C38" s="108"/>
      <c r="D38" s="108"/>
      <c r="E38" s="108">
        <f t="shared" si="18"/>
        <v>4860000</v>
      </c>
      <c r="F38" s="109">
        <v>4419000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4860000</v>
      </c>
      <c r="C42" s="111">
        <f>SUM(C37:C41)</f>
        <v>0</v>
      </c>
      <c r="D42" s="111"/>
      <c r="E42" s="111">
        <f t="shared" si="18"/>
        <v>4860000</v>
      </c>
      <c r="F42" s="112">
        <f t="shared" ref="F42:O42" si="25">SUM(F37:F41)</f>
        <v>4419000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75000000</v>
      </c>
      <c r="C53" s="108"/>
      <c r="D53" s="108"/>
      <c r="E53" s="108">
        <f t="shared" si="26"/>
        <v>75000000</v>
      </c>
      <c r="F53" s="109">
        <v>75000000</v>
      </c>
      <c r="G53" s="110">
        <v>30000000</v>
      </c>
      <c r="H53" s="109">
        <v>8294000</v>
      </c>
      <c r="I53" s="110">
        <v>8917819</v>
      </c>
      <c r="J53" s="109"/>
      <c r="K53" s="110"/>
      <c r="L53" s="109"/>
      <c r="M53" s="110"/>
      <c r="N53" s="109"/>
      <c r="O53" s="110"/>
      <c r="P53" s="109">
        <f t="shared" si="27"/>
        <v>8294000</v>
      </c>
      <c r="Q53" s="110">
        <f t="shared" si="28"/>
        <v>8917819</v>
      </c>
      <c r="R53" s="54">
        <f t="shared" si="29"/>
        <v>0</v>
      </c>
      <c r="S53" s="55">
        <f t="shared" si="30"/>
        <v>0</v>
      </c>
      <c r="T53" s="54">
        <f t="shared" si="31"/>
        <v>11.058666666666667</v>
      </c>
      <c r="U53" s="56">
        <f t="shared" si="32"/>
        <v>11.890425333333333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75000000</v>
      </c>
      <c r="C55" s="111">
        <f>SUM(C44:C54)</f>
        <v>0</v>
      </c>
      <c r="D55" s="111"/>
      <c r="E55" s="111">
        <f t="shared" si="26"/>
        <v>75000000</v>
      </c>
      <c r="F55" s="112">
        <f t="shared" ref="F55:O55" si="33">SUM(F44:F54)</f>
        <v>75000000</v>
      </c>
      <c r="G55" s="113">
        <f t="shared" si="33"/>
        <v>30000000</v>
      </c>
      <c r="H55" s="112">
        <f t="shared" si="33"/>
        <v>8294000</v>
      </c>
      <c r="I55" s="113">
        <f t="shared" si="33"/>
        <v>8917819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8294000</v>
      </c>
      <c r="Q55" s="113">
        <f t="shared" si="28"/>
        <v>8917819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11.058666666666667</v>
      </c>
      <c r="U55" s="60">
        <f>IF((+$E45+$E47+$E49+$E50+$E53) =0,0,(Q55   /(+$E45+$E47+$E49+$E50+$E53) )*100)</f>
        <v>11.890425333333333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230198000</v>
      </c>
      <c r="C69" s="120">
        <f>SUM(C9:C16,C19:C25,C28:C31,C34,C37:C41,C44:C54,C57:C60,C63:C67)</f>
        <v>0</v>
      </c>
      <c r="D69" s="120"/>
      <c r="E69" s="120">
        <f t="shared" si="35"/>
        <v>230198000</v>
      </c>
      <c r="F69" s="121">
        <f t="shared" ref="F69:O69" si="43">SUM(F9:F16,F19:F25,F28:F31,F34,F37:F41,F44:F54,F57:F60,F63:F67)</f>
        <v>229757000</v>
      </c>
      <c r="G69" s="122">
        <f t="shared" si="43"/>
        <v>79620000</v>
      </c>
      <c r="H69" s="121">
        <f t="shared" si="43"/>
        <v>21678000</v>
      </c>
      <c r="I69" s="122">
        <f t="shared" si="43"/>
        <v>18606471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21678000</v>
      </c>
      <c r="Q69" s="122">
        <f t="shared" si="37"/>
        <v>18606471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9.7281433148744831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8.3497747242391345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242657000</v>
      </c>
      <c r="C71" s="108"/>
      <c r="D71" s="108"/>
      <c r="E71" s="108">
        <f>$B71      +$C71      +$D71</f>
        <v>242657000</v>
      </c>
      <c r="F71" s="109">
        <v>242657000</v>
      </c>
      <c r="G71" s="110">
        <v>60000000</v>
      </c>
      <c r="H71" s="109">
        <v>47726000</v>
      </c>
      <c r="I71" s="110">
        <v>48540343</v>
      </c>
      <c r="J71" s="109"/>
      <c r="K71" s="110"/>
      <c r="L71" s="109"/>
      <c r="M71" s="110"/>
      <c r="N71" s="109"/>
      <c r="O71" s="110"/>
      <c r="P71" s="109">
        <f>$H71      +$J71      +$L71      +$N71</f>
        <v>47726000</v>
      </c>
      <c r="Q71" s="110">
        <f>$I71      +$K71      +$M71      +$O71</f>
        <v>48540343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19.668091173961599</v>
      </c>
      <c r="U71" s="56">
        <f>IF(($E71      =0),0,(($Q71      /$E71      )*100))</f>
        <v>20.00368544900827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242657000</v>
      </c>
      <c r="C73" s="117">
        <f>SUM(C71:C72)</f>
        <v>0</v>
      </c>
      <c r="D73" s="117"/>
      <c r="E73" s="117">
        <f>$B73      +$C73      +$D73</f>
        <v>242657000</v>
      </c>
      <c r="F73" s="118">
        <f t="shared" ref="F73:O73" si="44">SUM(F71:F72)</f>
        <v>242657000</v>
      </c>
      <c r="G73" s="119">
        <f t="shared" si="44"/>
        <v>60000000</v>
      </c>
      <c r="H73" s="118">
        <f t="shared" si="44"/>
        <v>47726000</v>
      </c>
      <c r="I73" s="119">
        <f t="shared" si="44"/>
        <v>48540343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47726000</v>
      </c>
      <c r="Q73" s="119">
        <f>$I73      +$K73      +$M73      +$O73</f>
        <v>48540343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19.668091173961599</v>
      </c>
      <c r="U73" s="65">
        <f>IF($E71   =0,0,($Q71   /$E71 )*100)</f>
        <v>20.00368544900827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242657000</v>
      </c>
      <c r="C74" s="120">
        <f>SUM(C71:C72)</f>
        <v>0</v>
      </c>
      <c r="D74" s="120"/>
      <c r="E74" s="120">
        <f>$B74      +$C74      +$D74</f>
        <v>242657000</v>
      </c>
      <c r="F74" s="121">
        <f t="shared" ref="F74:O74" si="45">SUM(F71:F72)</f>
        <v>242657000</v>
      </c>
      <c r="G74" s="122">
        <f t="shared" si="45"/>
        <v>60000000</v>
      </c>
      <c r="H74" s="121">
        <f t="shared" si="45"/>
        <v>47726000</v>
      </c>
      <c r="I74" s="122">
        <f t="shared" si="45"/>
        <v>48540343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47726000</v>
      </c>
      <c r="Q74" s="122">
        <f>$I74      +$K74      +$M74      +$O74</f>
        <v>48540343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19.668091173961599</v>
      </c>
      <c r="U74" s="71">
        <f>IF($E71   =0,0,($Q71   /$E71 )*100)</f>
        <v>20.00368544900827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472855000</v>
      </c>
      <c r="C75" s="120">
        <f>SUM(C9:C16,C19:C25,C28:C31,C34,C37:C41,C44:C54,C57:C60,C63:C67,C71:C72)</f>
        <v>0</v>
      </c>
      <c r="D75" s="120"/>
      <c r="E75" s="120">
        <f>$B75      +$C75      +$D75</f>
        <v>472855000</v>
      </c>
      <c r="F75" s="121">
        <f t="shared" ref="F75:O75" si="46">SUM(F9:F16,F19:F25,F28:F31,F34,F37:F41,F44:F54,F57:F60,F63:F67,F71:F72)</f>
        <v>472414000</v>
      </c>
      <c r="G75" s="122">
        <f t="shared" si="46"/>
        <v>139620000</v>
      </c>
      <c r="H75" s="121">
        <f t="shared" si="46"/>
        <v>69404000</v>
      </c>
      <c r="I75" s="122">
        <f t="shared" si="46"/>
        <v>67146814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69404000</v>
      </c>
      <c r="Q75" s="122">
        <f>$I75      +$K75      +$M75      +$O75</f>
        <v>67146814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14.909719760684862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14.424819600640179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pzPEIL8ymqZ9zGz4bUrWUZrYFt5eeK07VAQYtOvBXA0TaRKvZY/Hui9gMLuSV9BA1BjK903gwS4rstmxHOPdIw==" saltValue="N/fkD08HTK1R0r/p+vMcX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1063000</v>
      </c>
      <c r="I10" s="110">
        <v>1361149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1063000</v>
      </c>
      <c r="Q10" s="110">
        <f t="shared" ref="Q10:Q17" si="2">$I10      +$K10      +$M10      +$O10</f>
        <v>1361149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35.43333333333333</v>
      </c>
      <c r="U10" s="56">
        <f t="shared" ref="U10:U16" si="6">IF(($E10      =0),0,(($Q10      /$E10      )*100))</f>
        <v>45.371633333333335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1063000</v>
      </c>
      <c r="I17" s="113">
        <f t="shared" si="7"/>
        <v>1361149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1063000</v>
      </c>
      <c r="Q17" s="113">
        <f t="shared" si="2"/>
        <v>1361149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35.43333333333333</v>
      </c>
      <c r="U17" s="60">
        <f>IF((SUM($E9:$E14))=0,0,(Q17/(SUM($E9:$E14))*100))</f>
        <v>45.371633333333335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2204000</v>
      </c>
      <c r="C34" s="108"/>
      <c r="D34" s="108"/>
      <c r="E34" s="108">
        <f>$B34      +$C34      +$D34</f>
        <v>2204000</v>
      </c>
      <c r="F34" s="109">
        <v>2204000</v>
      </c>
      <c r="G34" s="110">
        <v>550000</v>
      </c>
      <c r="H34" s="109">
        <v>550000</v>
      </c>
      <c r="I34" s="110">
        <v>2204000</v>
      </c>
      <c r="J34" s="109"/>
      <c r="K34" s="110"/>
      <c r="L34" s="109"/>
      <c r="M34" s="110"/>
      <c r="N34" s="109"/>
      <c r="O34" s="110"/>
      <c r="P34" s="109">
        <f>$H34      +$J34      +$L34      +$N34</f>
        <v>550000</v>
      </c>
      <c r="Q34" s="110">
        <f>$I34      +$K34      +$M34      +$O34</f>
        <v>2204000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24.954627949183301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2204000</v>
      </c>
      <c r="C35" s="111">
        <f>C34</f>
        <v>0</v>
      </c>
      <c r="D35" s="111"/>
      <c r="E35" s="111">
        <f>$B35      +$C35      +$D35</f>
        <v>2204000</v>
      </c>
      <c r="F35" s="112">
        <f t="shared" ref="F35:O35" si="17">F34</f>
        <v>2204000</v>
      </c>
      <c r="G35" s="113">
        <f t="shared" si="17"/>
        <v>550000</v>
      </c>
      <c r="H35" s="112">
        <f t="shared" si="17"/>
        <v>550000</v>
      </c>
      <c r="I35" s="113">
        <f t="shared" si="17"/>
        <v>2204000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550000</v>
      </c>
      <c r="Q35" s="113">
        <f>$I35      +$K35      +$M35      +$O35</f>
        <v>2204000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24.954627949183301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12624000</v>
      </c>
      <c r="C37" s="108"/>
      <c r="D37" s="108"/>
      <c r="E37" s="108">
        <f t="shared" ref="E37:E42" si="18">$B37      +$C37      +$D37</f>
        <v>12624000</v>
      </c>
      <c r="F37" s="109">
        <v>12624000</v>
      </c>
      <c r="G37" s="110">
        <v>5681000</v>
      </c>
      <c r="H37" s="109">
        <v>854000</v>
      </c>
      <c r="I37" s="110">
        <v>4564617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854000</v>
      </c>
      <c r="Q37" s="110">
        <f t="shared" ref="Q37:Q42" si="20">$I37      +$K37      +$M37      +$O37</f>
        <v>4564617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6.7648922686945498</v>
      </c>
      <c r="U37" s="56">
        <f t="shared" ref="U37:U41" si="24">IF(($E37      =0),0,(($Q37      /$E37      )*100))</f>
        <v>36.158246197718633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/>
      <c r="D40" s="108"/>
      <c r="E40" s="108">
        <f t="shared" si="18"/>
        <v>3000000</v>
      </c>
      <c r="F40" s="109">
        <v>3000000</v>
      </c>
      <c r="G40" s="110">
        <v>1350000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15624000</v>
      </c>
      <c r="C42" s="111">
        <f>SUM(C37:C41)</f>
        <v>0</v>
      </c>
      <c r="D42" s="111"/>
      <c r="E42" s="111">
        <f t="shared" si="18"/>
        <v>15624000</v>
      </c>
      <c r="F42" s="112">
        <f t="shared" ref="F42:O42" si="25">SUM(F37:F41)</f>
        <v>15624000</v>
      </c>
      <c r="G42" s="113">
        <f t="shared" si="25"/>
        <v>7031000</v>
      </c>
      <c r="H42" s="112">
        <f t="shared" si="25"/>
        <v>854000</v>
      </c>
      <c r="I42" s="113">
        <f t="shared" si="25"/>
        <v>4564617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854000</v>
      </c>
      <c r="Q42" s="113">
        <f t="shared" si="20"/>
        <v>4564617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5.4659498207885306</v>
      </c>
      <c r="U42" s="60">
        <f>IF((+$E37+$E40) =0,0,(Q42   /(+$E37+$E40) )*100)</f>
        <v>29.215418586789554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20828000</v>
      </c>
      <c r="C69" s="120">
        <f>SUM(C9:C16,C19:C25,C28:C31,C34,C37:C41,C44:C54,C57:C60,C63:C67)</f>
        <v>0</v>
      </c>
      <c r="D69" s="120"/>
      <c r="E69" s="120">
        <f t="shared" si="35"/>
        <v>20828000</v>
      </c>
      <c r="F69" s="121">
        <f t="shared" ref="F69:O69" si="43">SUM(F9:F16,F19:F25,F28:F31,F34,F37:F41,F44:F54,F57:F60,F63:F67)</f>
        <v>20828000</v>
      </c>
      <c r="G69" s="122">
        <f t="shared" si="43"/>
        <v>10581000</v>
      </c>
      <c r="H69" s="121">
        <f t="shared" si="43"/>
        <v>2467000</v>
      </c>
      <c r="I69" s="122">
        <f t="shared" si="43"/>
        <v>8129766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2467000</v>
      </c>
      <c r="Q69" s="122">
        <f t="shared" si="37"/>
        <v>8129766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11.844632225849818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39.032869214518918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18934000</v>
      </c>
      <c r="C71" s="108"/>
      <c r="D71" s="108"/>
      <c r="E71" s="108">
        <f>$B71      +$C71      +$D71</f>
        <v>18934000</v>
      </c>
      <c r="F71" s="109">
        <v>18934000</v>
      </c>
      <c r="G71" s="110">
        <v>10000000</v>
      </c>
      <c r="H71" s="109">
        <v>3745000</v>
      </c>
      <c r="I71" s="110">
        <v>4183082</v>
      </c>
      <c r="J71" s="109"/>
      <c r="K71" s="110"/>
      <c r="L71" s="109"/>
      <c r="M71" s="110"/>
      <c r="N71" s="109"/>
      <c r="O71" s="110"/>
      <c r="P71" s="109">
        <f>$H71      +$J71      +$L71      +$N71</f>
        <v>3745000</v>
      </c>
      <c r="Q71" s="110">
        <f>$I71      +$K71      +$M71      +$O71</f>
        <v>4183082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19.779233125594171</v>
      </c>
      <c r="U71" s="56">
        <f>IF(($E71      =0),0,(($Q71      /$E71      )*100))</f>
        <v>22.092965036442376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18934000</v>
      </c>
      <c r="C73" s="117">
        <f>SUM(C71:C72)</f>
        <v>0</v>
      </c>
      <c r="D73" s="117"/>
      <c r="E73" s="117">
        <f>$B73      +$C73      +$D73</f>
        <v>18934000</v>
      </c>
      <c r="F73" s="118">
        <f t="shared" ref="F73:O73" si="44">SUM(F71:F72)</f>
        <v>18934000</v>
      </c>
      <c r="G73" s="119">
        <f t="shared" si="44"/>
        <v>10000000</v>
      </c>
      <c r="H73" s="118">
        <f t="shared" si="44"/>
        <v>3745000</v>
      </c>
      <c r="I73" s="119">
        <f t="shared" si="44"/>
        <v>4183082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3745000</v>
      </c>
      <c r="Q73" s="119">
        <f>$I73      +$K73      +$M73      +$O73</f>
        <v>4183082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19.779233125594171</v>
      </c>
      <c r="U73" s="65">
        <f>IF($E71   =0,0,($Q71   /$E71 )*100)</f>
        <v>22.092965036442376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18934000</v>
      </c>
      <c r="C74" s="120">
        <f>SUM(C71:C72)</f>
        <v>0</v>
      </c>
      <c r="D74" s="120"/>
      <c r="E74" s="120">
        <f>$B74      +$C74      +$D74</f>
        <v>18934000</v>
      </c>
      <c r="F74" s="121">
        <f t="shared" ref="F74:O74" si="45">SUM(F71:F72)</f>
        <v>18934000</v>
      </c>
      <c r="G74" s="122">
        <f t="shared" si="45"/>
        <v>10000000</v>
      </c>
      <c r="H74" s="121">
        <f t="shared" si="45"/>
        <v>3745000</v>
      </c>
      <c r="I74" s="122">
        <f t="shared" si="45"/>
        <v>4183082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3745000</v>
      </c>
      <c r="Q74" s="122">
        <f>$I74      +$K74      +$M74      +$O74</f>
        <v>4183082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19.779233125594171</v>
      </c>
      <c r="U74" s="71">
        <f>IF($E71   =0,0,($Q71   /$E71 )*100)</f>
        <v>22.092965036442376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39762000</v>
      </c>
      <c r="C75" s="120">
        <f>SUM(C9:C16,C19:C25,C28:C31,C34,C37:C41,C44:C54,C57:C60,C63:C67,C71:C72)</f>
        <v>0</v>
      </c>
      <c r="D75" s="120"/>
      <c r="E75" s="120">
        <f>$B75      +$C75      +$D75</f>
        <v>39762000</v>
      </c>
      <c r="F75" s="121">
        <f t="shared" ref="F75:O75" si="46">SUM(F9:F16,F19:F25,F28:F31,F34,F37:F41,F44:F54,F57:F60,F63:F67,F71:F72)</f>
        <v>39762000</v>
      </c>
      <c r="G75" s="122">
        <f t="shared" si="46"/>
        <v>20581000</v>
      </c>
      <c r="H75" s="121">
        <f t="shared" si="46"/>
        <v>6212000</v>
      </c>
      <c r="I75" s="122">
        <f t="shared" si="46"/>
        <v>12312848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6212000</v>
      </c>
      <c r="Q75" s="122">
        <f>$I75      +$K75      +$M75      +$O75</f>
        <v>12312848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15.622956591720738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30.966369900910419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3EvZC92TzOBg5tyvVev56am/eaBgk6GByT5P+3AUq3DwhVubS2PIZE+vaS2mrTqnaH1IRHax7im8BzlY46hHng==" saltValue="bctQq9RWRrHWMidV7Kiau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1849000</v>
      </c>
      <c r="I10" s="110">
        <v>1077552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1849000</v>
      </c>
      <c r="Q10" s="110">
        <f t="shared" ref="Q10:Q17" si="2">$I10      +$K10      +$M10      +$O10</f>
        <v>1077552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92.45</v>
      </c>
      <c r="U10" s="56">
        <f t="shared" ref="U10:U16" si="6">IF(($E10      =0),0,(($Q10      /$E10      )*100))</f>
        <v>53.877600000000001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1849000</v>
      </c>
      <c r="I17" s="113">
        <f t="shared" si="7"/>
        <v>1077552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1849000</v>
      </c>
      <c r="Q17" s="113">
        <f t="shared" si="2"/>
        <v>1077552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92.45</v>
      </c>
      <c r="U17" s="60">
        <f>IF((SUM($E9:$E14))=0,0,(Q17/(SUM($E9:$E14))*100))</f>
        <v>53.877600000000001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2054000</v>
      </c>
      <c r="C34" s="108"/>
      <c r="D34" s="108"/>
      <c r="E34" s="108">
        <f>$B34      +$C34      +$D34</f>
        <v>2054000</v>
      </c>
      <c r="F34" s="109">
        <v>2054000</v>
      </c>
      <c r="G34" s="110">
        <v>514000</v>
      </c>
      <c r="H34" s="109">
        <v>445000</v>
      </c>
      <c r="I34" s="110">
        <v>277475</v>
      </c>
      <c r="J34" s="109"/>
      <c r="K34" s="110"/>
      <c r="L34" s="109"/>
      <c r="M34" s="110"/>
      <c r="N34" s="109"/>
      <c r="O34" s="110"/>
      <c r="P34" s="109">
        <f>$H34      +$J34      +$L34      +$N34</f>
        <v>445000</v>
      </c>
      <c r="Q34" s="110">
        <f>$I34      +$K34      +$M34      +$O34</f>
        <v>277475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21.66504381694255</v>
      </c>
      <c r="U34" s="56">
        <f>IF(($E34      =0),0,(($Q34      /$E34      )*100))</f>
        <v>13.50900681596884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2054000</v>
      </c>
      <c r="C35" s="111">
        <f>C34</f>
        <v>0</v>
      </c>
      <c r="D35" s="111"/>
      <c r="E35" s="111">
        <f>$B35      +$C35      +$D35</f>
        <v>2054000</v>
      </c>
      <c r="F35" s="112">
        <f t="shared" ref="F35:O35" si="17">F34</f>
        <v>2054000</v>
      </c>
      <c r="G35" s="113">
        <f t="shared" si="17"/>
        <v>514000</v>
      </c>
      <c r="H35" s="112">
        <f t="shared" si="17"/>
        <v>445000</v>
      </c>
      <c r="I35" s="113">
        <f t="shared" si="17"/>
        <v>277475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445000</v>
      </c>
      <c r="Q35" s="113">
        <f>$I35      +$K35      +$M35      +$O35</f>
        <v>277475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21.66504381694255</v>
      </c>
      <c r="U35" s="60">
        <f>IF($E35   =0,0,($Q35   /$E35   )*100)</f>
        <v>13.50900681596884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5743000</v>
      </c>
      <c r="C38" s="108"/>
      <c r="D38" s="108"/>
      <c r="E38" s="108">
        <f t="shared" si="18"/>
        <v>5743000</v>
      </c>
      <c r="F38" s="109">
        <v>5222000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5743000</v>
      </c>
      <c r="C42" s="111">
        <f>SUM(C37:C41)</f>
        <v>0</v>
      </c>
      <c r="D42" s="111"/>
      <c r="E42" s="111">
        <f t="shared" si="18"/>
        <v>5743000</v>
      </c>
      <c r="F42" s="112">
        <f t="shared" ref="F42:O42" si="25">SUM(F37:F41)</f>
        <v>5222000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9797000</v>
      </c>
      <c r="C69" s="120">
        <f>SUM(C9:C16,C19:C25,C28:C31,C34,C37:C41,C44:C54,C57:C60,C63:C67)</f>
        <v>0</v>
      </c>
      <c r="D69" s="120"/>
      <c r="E69" s="120">
        <f t="shared" si="35"/>
        <v>9797000</v>
      </c>
      <c r="F69" s="121">
        <f t="shared" ref="F69:O69" si="43">SUM(F9:F16,F19:F25,F28:F31,F34,F37:F41,F44:F54,F57:F60,F63:F67)</f>
        <v>9276000</v>
      </c>
      <c r="G69" s="122">
        <f t="shared" si="43"/>
        <v>2514000</v>
      </c>
      <c r="H69" s="121">
        <f t="shared" si="43"/>
        <v>2294000</v>
      </c>
      <c r="I69" s="122">
        <f t="shared" si="43"/>
        <v>1355027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2294000</v>
      </c>
      <c r="Q69" s="122">
        <f t="shared" si="37"/>
        <v>1355027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56.586087814504197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33.424444992599902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21915000</v>
      </c>
      <c r="C71" s="108"/>
      <c r="D71" s="108"/>
      <c r="E71" s="108">
        <f>$B71      +$C71      +$D71</f>
        <v>21915000</v>
      </c>
      <c r="F71" s="109">
        <v>21915000</v>
      </c>
      <c r="G71" s="110">
        <v>11000000</v>
      </c>
      <c r="H71" s="109">
        <v>7558000</v>
      </c>
      <c r="I71" s="110">
        <v>6340856</v>
      </c>
      <c r="J71" s="109"/>
      <c r="K71" s="110"/>
      <c r="L71" s="109"/>
      <c r="M71" s="110"/>
      <c r="N71" s="109"/>
      <c r="O71" s="110"/>
      <c r="P71" s="109">
        <f>$H71      +$J71      +$L71      +$N71</f>
        <v>7558000</v>
      </c>
      <c r="Q71" s="110">
        <f>$I71      +$K71      +$M71      +$O71</f>
        <v>6340856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34.487793748574035</v>
      </c>
      <c r="U71" s="56">
        <f>IF(($E71      =0),0,(($Q71      /$E71      )*100))</f>
        <v>28.933862651152182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21915000</v>
      </c>
      <c r="C73" s="117">
        <f>SUM(C71:C72)</f>
        <v>0</v>
      </c>
      <c r="D73" s="117"/>
      <c r="E73" s="117">
        <f>$B73      +$C73      +$D73</f>
        <v>21915000</v>
      </c>
      <c r="F73" s="118">
        <f t="shared" ref="F73:O73" si="44">SUM(F71:F72)</f>
        <v>21915000</v>
      </c>
      <c r="G73" s="119">
        <f t="shared" si="44"/>
        <v>11000000</v>
      </c>
      <c r="H73" s="118">
        <f t="shared" si="44"/>
        <v>7558000</v>
      </c>
      <c r="I73" s="119">
        <f t="shared" si="44"/>
        <v>6340856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7558000</v>
      </c>
      <c r="Q73" s="119">
        <f>$I73      +$K73      +$M73      +$O73</f>
        <v>6340856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34.487793748574035</v>
      </c>
      <c r="U73" s="65">
        <f>IF($E71   =0,0,($Q71   /$E71 )*100)</f>
        <v>28.933862651152182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21915000</v>
      </c>
      <c r="C74" s="120">
        <f>SUM(C71:C72)</f>
        <v>0</v>
      </c>
      <c r="D74" s="120"/>
      <c r="E74" s="120">
        <f>$B74      +$C74      +$D74</f>
        <v>21915000</v>
      </c>
      <c r="F74" s="121">
        <f t="shared" ref="F74:O74" si="45">SUM(F71:F72)</f>
        <v>21915000</v>
      </c>
      <c r="G74" s="122">
        <f t="shared" si="45"/>
        <v>11000000</v>
      </c>
      <c r="H74" s="121">
        <f t="shared" si="45"/>
        <v>7558000</v>
      </c>
      <c r="I74" s="122">
        <f t="shared" si="45"/>
        <v>6340856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7558000</v>
      </c>
      <c r="Q74" s="122">
        <f>$I74      +$K74      +$M74      +$O74</f>
        <v>6340856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34.487793748574035</v>
      </c>
      <c r="U74" s="71">
        <f>IF($E71   =0,0,($Q71   /$E71 )*100)</f>
        <v>28.933862651152182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31712000</v>
      </c>
      <c r="C75" s="120">
        <f>SUM(C9:C16,C19:C25,C28:C31,C34,C37:C41,C44:C54,C57:C60,C63:C67,C71:C72)</f>
        <v>0</v>
      </c>
      <c r="D75" s="120"/>
      <c r="E75" s="120">
        <f>$B75      +$C75      +$D75</f>
        <v>31712000</v>
      </c>
      <c r="F75" s="121">
        <f t="shared" ref="F75:O75" si="46">SUM(F9:F16,F19:F25,F28:F31,F34,F37:F41,F44:F54,F57:F60,F63:F67,F71:F72)</f>
        <v>31191000</v>
      </c>
      <c r="G75" s="122">
        <f t="shared" si="46"/>
        <v>13514000</v>
      </c>
      <c r="H75" s="121">
        <f t="shared" si="46"/>
        <v>9852000</v>
      </c>
      <c r="I75" s="122">
        <f t="shared" si="46"/>
        <v>7695883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9852000</v>
      </c>
      <c r="Q75" s="122">
        <f>$I75      +$K75      +$M75      +$O75</f>
        <v>7695883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37.937540914166888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29.634883900034659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jbamGcIcu4BlPWqJetjAwBQ0R71Rq9ui4mB0TxIlc/IovZHRiQbLNoZJQzJ4L+PzsCyKfuEfQSNDdndP09KGQ==" saltValue="0ZoTplBtv6q4nz3E0K7Zi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1200000</v>
      </c>
      <c r="C10" s="108"/>
      <c r="D10" s="108"/>
      <c r="E10" s="108">
        <f t="shared" ref="E10:E17" si="0">$B10      +$C10      +$D10</f>
        <v>1200000</v>
      </c>
      <c r="F10" s="109">
        <v>1200000</v>
      </c>
      <c r="G10" s="110">
        <v>1200000</v>
      </c>
      <c r="H10" s="109">
        <v>47000</v>
      </c>
      <c r="I10" s="110">
        <v>46819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47000</v>
      </c>
      <c r="Q10" s="110">
        <f t="shared" ref="Q10:Q17" si="2">$I10      +$K10      +$M10      +$O10</f>
        <v>46819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3.916666666666667</v>
      </c>
      <c r="U10" s="56">
        <f t="shared" ref="U10:U16" si="6">IF(($E10      =0),0,(($Q10      /$E10      )*100))</f>
        <v>3.9015833333333334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1200000</v>
      </c>
      <c r="C17" s="111">
        <f>SUM(C9:C16)</f>
        <v>0</v>
      </c>
      <c r="D17" s="111"/>
      <c r="E17" s="111">
        <f t="shared" si="0"/>
        <v>1200000</v>
      </c>
      <c r="F17" s="112">
        <f t="shared" ref="F17:O17" si="7">SUM(F9:F16)</f>
        <v>1200000</v>
      </c>
      <c r="G17" s="113">
        <f t="shared" si="7"/>
        <v>1200000</v>
      </c>
      <c r="H17" s="112">
        <f t="shared" si="7"/>
        <v>47000</v>
      </c>
      <c r="I17" s="113">
        <f t="shared" si="7"/>
        <v>46819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47000</v>
      </c>
      <c r="Q17" s="113">
        <f t="shared" si="2"/>
        <v>46819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3.916666666666667</v>
      </c>
      <c r="U17" s="60">
        <f>IF((SUM($E9:$E14))=0,0,(Q17/(SUM($E9:$E14))*100))</f>
        <v>3.9015833333333334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2967000</v>
      </c>
      <c r="C31" s="108"/>
      <c r="D31" s="108"/>
      <c r="E31" s="108">
        <f>$B31      +$C31      +$D31</f>
        <v>2967000</v>
      </c>
      <c r="F31" s="109">
        <v>2967000</v>
      </c>
      <c r="G31" s="110">
        <v>2077000</v>
      </c>
      <c r="H31" s="109">
        <v>171000</v>
      </c>
      <c r="I31" s="110">
        <v>341414</v>
      </c>
      <c r="J31" s="109"/>
      <c r="K31" s="110"/>
      <c r="L31" s="109"/>
      <c r="M31" s="110"/>
      <c r="N31" s="109"/>
      <c r="O31" s="110"/>
      <c r="P31" s="109">
        <f>$H31      +$J31      +$L31      +$N31</f>
        <v>171000</v>
      </c>
      <c r="Q31" s="110">
        <f>$I31      +$K31      +$M31      +$O31</f>
        <v>341414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5.7633973710819006</v>
      </c>
      <c r="U31" s="56">
        <f>IF(($E31      =0),0,(($Q31      /$E31      )*100))</f>
        <v>11.507044152342434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2967000</v>
      </c>
      <c r="C32" s="111">
        <f>SUM(C28:C31)</f>
        <v>0</v>
      </c>
      <c r="D32" s="111"/>
      <c r="E32" s="111">
        <f>$B32      +$C32      +$D32</f>
        <v>2967000</v>
      </c>
      <c r="F32" s="112">
        <f t="shared" ref="F32:O32" si="16">SUM(F28:F31)</f>
        <v>2967000</v>
      </c>
      <c r="G32" s="113">
        <f t="shared" si="16"/>
        <v>2077000</v>
      </c>
      <c r="H32" s="112">
        <f t="shared" si="16"/>
        <v>171000</v>
      </c>
      <c r="I32" s="113">
        <f t="shared" si="16"/>
        <v>341414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171000</v>
      </c>
      <c r="Q32" s="113">
        <f>$I32      +$K32      +$M32      +$O32</f>
        <v>341414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5.7633973710819006</v>
      </c>
      <c r="U32" s="60">
        <f>IF($E32   =0,0,($Q32   /$E32   )*100)</f>
        <v>11.507044152342434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1713000</v>
      </c>
      <c r="C34" s="108"/>
      <c r="D34" s="108"/>
      <c r="E34" s="108">
        <f>$B34      +$C34      +$D34</f>
        <v>1713000</v>
      </c>
      <c r="F34" s="109">
        <v>1713000</v>
      </c>
      <c r="G34" s="110">
        <v>428000</v>
      </c>
      <c r="H34" s="109">
        <v>428000</v>
      </c>
      <c r="I34" s="110">
        <v>378452</v>
      </c>
      <c r="J34" s="109"/>
      <c r="K34" s="110"/>
      <c r="L34" s="109"/>
      <c r="M34" s="110"/>
      <c r="N34" s="109"/>
      <c r="O34" s="110"/>
      <c r="P34" s="109">
        <f>$H34      +$J34      +$L34      +$N34</f>
        <v>428000</v>
      </c>
      <c r="Q34" s="110">
        <f>$I34      +$K34      +$M34      +$O34</f>
        <v>378452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24.985405720957385</v>
      </c>
      <c r="U34" s="56">
        <f>IF(($E34      =0),0,(($Q34      /$E34      )*100))</f>
        <v>22.092936368943374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1713000</v>
      </c>
      <c r="C35" s="111">
        <f>C34</f>
        <v>0</v>
      </c>
      <c r="D35" s="111"/>
      <c r="E35" s="111">
        <f>$B35      +$C35      +$D35</f>
        <v>1713000</v>
      </c>
      <c r="F35" s="112">
        <f t="shared" ref="F35:O35" si="17">F34</f>
        <v>1713000</v>
      </c>
      <c r="G35" s="113">
        <f t="shared" si="17"/>
        <v>428000</v>
      </c>
      <c r="H35" s="112">
        <f t="shared" si="17"/>
        <v>428000</v>
      </c>
      <c r="I35" s="113">
        <f t="shared" si="17"/>
        <v>378452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428000</v>
      </c>
      <c r="Q35" s="113">
        <f>$I35      +$K35      +$M35      +$O35</f>
        <v>378452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24.985405720957385</v>
      </c>
      <c r="U35" s="60">
        <f>IF($E35   =0,0,($Q35   /$E35   )*100)</f>
        <v>22.092936368943374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110000000</v>
      </c>
      <c r="C53" s="108"/>
      <c r="D53" s="108"/>
      <c r="E53" s="108">
        <f t="shared" si="26"/>
        <v>110000000</v>
      </c>
      <c r="F53" s="109">
        <v>110000000</v>
      </c>
      <c r="G53" s="110">
        <v>62594000</v>
      </c>
      <c r="H53" s="109">
        <v>39591000</v>
      </c>
      <c r="I53" s="110">
        <v>30589467</v>
      </c>
      <c r="J53" s="109"/>
      <c r="K53" s="110"/>
      <c r="L53" s="109"/>
      <c r="M53" s="110"/>
      <c r="N53" s="109"/>
      <c r="O53" s="110"/>
      <c r="P53" s="109">
        <f t="shared" si="27"/>
        <v>39591000</v>
      </c>
      <c r="Q53" s="110">
        <f t="shared" si="28"/>
        <v>30589467</v>
      </c>
      <c r="R53" s="54">
        <f t="shared" si="29"/>
        <v>0</v>
      </c>
      <c r="S53" s="55">
        <f t="shared" si="30"/>
        <v>0</v>
      </c>
      <c r="T53" s="54">
        <f t="shared" si="31"/>
        <v>35.991818181818182</v>
      </c>
      <c r="U53" s="56">
        <f t="shared" si="32"/>
        <v>27.808606363636361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110000000</v>
      </c>
      <c r="C55" s="111">
        <f>SUM(C44:C54)</f>
        <v>0</v>
      </c>
      <c r="D55" s="111"/>
      <c r="E55" s="111">
        <f t="shared" si="26"/>
        <v>110000000</v>
      </c>
      <c r="F55" s="112">
        <f t="shared" ref="F55:O55" si="33">SUM(F44:F54)</f>
        <v>110000000</v>
      </c>
      <c r="G55" s="113">
        <f t="shared" si="33"/>
        <v>62594000</v>
      </c>
      <c r="H55" s="112">
        <f t="shared" si="33"/>
        <v>39591000</v>
      </c>
      <c r="I55" s="113">
        <f t="shared" si="33"/>
        <v>30589467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39591000</v>
      </c>
      <c r="Q55" s="113">
        <f t="shared" si="28"/>
        <v>30589467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35.991818181818182</v>
      </c>
      <c r="U55" s="60">
        <f>IF((+$E45+$E47+$E49+$E50+$E53) =0,0,(Q55   /(+$E45+$E47+$E49+$E50+$E53) )*100)</f>
        <v>27.808606363636361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115880000</v>
      </c>
      <c r="C69" s="120">
        <f>SUM(C9:C16,C19:C25,C28:C31,C34,C37:C41,C44:C54,C57:C60,C63:C67)</f>
        <v>0</v>
      </c>
      <c r="D69" s="120"/>
      <c r="E69" s="120">
        <f t="shared" si="35"/>
        <v>115880000</v>
      </c>
      <c r="F69" s="121">
        <f t="shared" ref="F69:O69" si="43">SUM(F9:F16,F19:F25,F28:F31,F34,F37:F41,F44:F54,F57:F60,F63:F67)</f>
        <v>115880000</v>
      </c>
      <c r="G69" s="122">
        <f t="shared" si="43"/>
        <v>66299000</v>
      </c>
      <c r="H69" s="121">
        <f t="shared" si="43"/>
        <v>40237000</v>
      </c>
      <c r="I69" s="122">
        <f t="shared" si="43"/>
        <v>31356152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40237000</v>
      </c>
      <c r="Q69" s="122">
        <f t="shared" si="37"/>
        <v>31356152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34.722989299275113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27.059157749395929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121318000</v>
      </c>
      <c r="C71" s="108"/>
      <c r="D71" s="108"/>
      <c r="E71" s="108">
        <f>$B71      +$C71      +$D71</f>
        <v>121318000</v>
      </c>
      <c r="F71" s="109">
        <v>121318000</v>
      </c>
      <c r="G71" s="110">
        <v>78000000</v>
      </c>
      <c r="H71" s="109">
        <v>21785000</v>
      </c>
      <c r="I71" s="110">
        <v>22173709</v>
      </c>
      <c r="J71" s="109"/>
      <c r="K71" s="110"/>
      <c r="L71" s="109"/>
      <c r="M71" s="110"/>
      <c r="N71" s="109"/>
      <c r="O71" s="110"/>
      <c r="P71" s="109">
        <f>$H71      +$J71      +$L71      +$N71</f>
        <v>21785000</v>
      </c>
      <c r="Q71" s="110">
        <f>$I71      +$K71      +$M71      +$O71</f>
        <v>22173709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17.956939613247826</v>
      </c>
      <c r="U71" s="56">
        <f>IF(($E71      =0),0,(($Q71      /$E71      )*100))</f>
        <v>18.277344664435617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121318000</v>
      </c>
      <c r="C73" s="117">
        <f>SUM(C71:C72)</f>
        <v>0</v>
      </c>
      <c r="D73" s="117"/>
      <c r="E73" s="117">
        <f>$B73      +$C73      +$D73</f>
        <v>121318000</v>
      </c>
      <c r="F73" s="118">
        <f t="shared" ref="F73:O73" si="44">SUM(F71:F72)</f>
        <v>121318000</v>
      </c>
      <c r="G73" s="119">
        <f t="shared" si="44"/>
        <v>78000000</v>
      </c>
      <c r="H73" s="118">
        <f t="shared" si="44"/>
        <v>21785000</v>
      </c>
      <c r="I73" s="119">
        <f t="shared" si="44"/>
        <v>22173709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21785000</v>
      </c>
      <c r="Q73" s="119">
        <f>$I73      +$K73      +$M73      +$O73</f>
        <v>22173709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17.956939613247826</v>
      </c>
      <c r="U73" s="65">
        <f>IF($E71   =0,0,($Q71   /$E71 )*100)</f>
        <v>18.277344664435617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121318000</v>
      </c>
      <c r="C74" s="120">
        <f>SUM(C71:C72)</f>
        <v>0</v>
      </c>
      <c r="D74" s="120"/>
      <c r="E74" s="120">
        <f>$B74      +$C74      +$D74</f>
        <v>121318000</v>
      </c>
      <c r="F74" s="121">
        <f t="shared" ref="F74:O74" si="45">SUM(F71:F72)</f>
        <v>121318000</v>
      </c>
      <c r="G74" s="122">
        <f t="shared" si="45"/>
        <v>78000000</v>
      </c>
      <c r="H74" s="121">
        <f t="shared" si="45"/>
        <v>21785000</v>
      </c>
      <c r="I74" s="122">
        <f t="shared" si="45"/>
        <v>22173709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21785000</v>
      </c>
      <c r="Q74" s="122">
        <f>$I74      +$K74      +$M74      +$O74</f>
        <v>22173709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17.956939613247826</v>
      </c>
      <c r="U74" s="71">
        <f>IF($E71   =0,0,($Q71   /$E71 )*100)</f>
        <v>18.277344664435617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237198000</v>
      </c>
      <c r="C75" s="120">
        <f>SUM(C9:C16,C19:C25,C28:C31,C34,C37:C41,C44:C54,C57:C60,C63:C67,C71:C72)</f>
        <v>0</v>
      </c>
      <c r="D75" s="120"/>
      <c r="E75" s="120">
        <f>$B75      +$C75      +$D75</f>
        <v>237198000</v>
      </c>
      <c r="F75" s="121">
        <f t="shared" ref="F75:O75" si="46">SUM(F9:F16,F19:F25,F28:F31,F34,F37:F41,F44:F54,F57:F60,F63:F67,F71:F72)</f>
        <v>237198000</v>
      </c>
      <c r="G75" s="122">
        <f t="shared" si="46"/>
        <v>144299000</v>
      </c>
      <c r="H75" s="121">
        <f t="shared" si="46"/>
        <v>62022000</v>
      </c>
      <c r="I75" s="122">
        <f t="shared" si="46"/>
        <v>53529861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62022000</v>
      </c>
      <c r="Q75" s="122">
        <f>$I75      +$K75      +$M75      +$O75</f>
        <v>53529861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26.147775276351403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22.567585308476463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V+bAWVwjIhe6jGKlDoI1P/9MhbwgQMmJvQSavktSrBmMsQfU9YZrWx//woIpTAB6mOptVdXbszP+9DQ2KXyedw==" saltValue="oA9P77gT/tiC2UN+Mst6D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109000</v>
      </c>
      <c r="I10" s="110">
        <v>-1624999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109000</v>
      </c>
      <c r="Q10" s="110">
        <f t="shared" ref="Q10:Q17" si="2">$I10      +$K10      +$M10      +$O10</f>
        <v>-1624999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5.7368421052631575</v>
      </c>
      <c r="U10" s="56">
        <f t="shared" ref="U10:U16" si="6">IF(($E10      =0),0,(($Q10      /$E10      )*100))</f>
        <v>-85.526263157894732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109000</v>
      </c>
      <c r="I17" s="113">
        <f t="shared" si="7"/>
        <v>-1624999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109000</v>
      </c>
      <c r="Q17" s="113">
        <f t="shared" si="2"/>
        <v>-1624999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5.7368421052631575</v>
      </c>
      <c r="U17" s="60">
        <f>IF((SUM($E9:$E14))=0,0,(Q17/(SUM($E9:$E14))*100))</f>
        <v>-85.526263157894732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8858000</v>
      </c>
      <c r="C23" s="108"/>
      <c r="D23" s="108"/>
      <c r="E23" s="108">
        <f t="shared" si="8"/>
        <v>8858000</v>
      </c>
      <c r="F23" s="109">
        <v>8858000</v>
      </c>
      <c r="G23" s="110">
        <v>4429000</v>
      </c>
      <c r="H23" s="109">
        <v>1279000</v>
      </c>
      <c r="I23" s="110"/>
      <c r="J23" s="109"/>
      <c r="K23" s="110"/>
      <c r="L23" s="109"/>
      <c r="M23" s="110"/>
      <c r="N23" s="109"/>
      <c r="O23" s="110"/>
      <c r="P23" s="109">
        <f t="shared" si="9"/>
        <v>1279000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14.438925265296906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8858000</v>
      </c>
      <c r="C26" s="111">
        <f>SUM(C19:C25)</f>
        <v>0</v>
      </c>
      <c r="D26" s="111"/>
      <c r="E26" s="111">
        <f t="shared" si="8"/>
        <v>8858000</v>
      </c>
      <c r="F26" s="112">
        <f t="shared" ref="F26:O26" si="15">SUM(F19:F25)</f>
        <v>8858000</v>
      </c>
      <c r="G26" s="113">
        <f t="shared" si="15"/>
        <v>4429000</v>
      </c>
      <c r="H26" s="112">
        <f t="shared" si="15"/>
        <v>1279000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1279000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14.438925265296906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2333000</v>
      </c>
      <c r="C34" s="108"/>
      <c r="D34" s="108"/>
      <c r="E34" s="108">
        <f>$B34      +$C34      +$D34</f>
        <v>2333000</v>
      </c>
      <c r="F34" s="109">
        <v>2333000</v>
      </c>
      <c r="G34" s="110">
        <v>583000</v>
      </c>
      <c r="H34" s="109">
        <v>528000</v>
      </c>
      <c r="I34" s="110">
        <v>-2128351</v>
      </c>
      <c r="J34" s="109"/>
      <c r="K34" s="110"/>
      <c r="L34" s="109"/>
      <c r="M34" s="110"/>
      <c r="N34" s="109"/>
      <c r="O34" s="110"/>
      <c r="P34" s="109">
        <f>$H34      +$J34      +$L34      +$N34</f>
        <v>528000</v>
      </c>
      <c r="Q34" s="110">
        <f>$I34      +$K34      +$M34      +$O34</f>
        <v>-2128351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22.631804543506213</v>
      </c>
      <c r="U34" s="56">
        <f>IF(($E34      =0),0,(($Q34      /$E34      )*100))</f>
        <v>-91.228075439348473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2333000</v>
      </c>
      <c r="C35" s="111">
        <f>C34</f>
        <v>0</v>
      </c>
      <c r="D35" s="111"/>
      <c r="E35" s="111">
        <f>$B35      +$C35      +$D35</f>
        <v>2333000</v>
      </c>
      <c r="F35" s="112">
        <f t="shared" ref="F35:O35" si="17">F34</f>
        <v>2333000</v>
      </c>
      <c r="G35" s="113">
        <f t="shared" si="17"/>
        <v>583000</v>
      </c>
      <c r="H35" s="112">
        <f t="shared" si="17"/>
        <v>528000</v>
      </c>
      <c r="I35" s="113">
        <f t="shared" si="17"/>
        <v>-2128351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528000</v>
      </c>
      <c r="Q35" s="113">
        <f>$I35      +$K35      +$M35      +$O35</f>
        <v>-2128351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22.631804543506213</v>
      </c>
      <c r="U35" s="60">
        <f>IF($E35   =0,0,($Q35   /$E35   )*100)</f>
        <v>-91.228075439348473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9315000</v>
      </c>
      <c r="C37" s="108"/>
      <c r="D37" s="108"/>
      <c r="E37" s="108">
        <f t="shared" ref="E37:E42" si="18">$B37      +$C37      +$D37</f>
        <v>9315000</v>
      </c>
      <c r="F37" s="109">
        <v>9315000</v>
      </c>
      <c r="G37" s="110">
        <v>4192000</v>
      </c>
      <c r="H37" s="109">
        <v>2978000</v>
      </c>
      <c r="I37" s="110">
        <v>-3401646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2978000</v>
      </c>
      <c r="Q37" s="110">
        <f t="shared" ref="Q37:Q42" si="20">$I37      +$K37      +$M37      +$O37</f>
        <v>-3401646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31.969940955448202</v>
      </c>
      <c r="U37" s="56">
        <f t="shared" ref="U37:U41" si="24">IF(($E37      =0),0,(($Q37      /$E37      )*100))</f>
        <v>-36.517938808373593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6082000</v>
      </c>
      <c r="C38" s="108"/>
      <c r="D38" s="108"/>
      <c r="E38" s="108">
        <f t="shared" si="18"/>
        <v>6082000</v>
      </c>
      <c r="F38" s="109">
        <v>5530000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15397000</v>
      </c>
      <c r="C42" s="111">
        <f>SUM(C37:C41)</f>
        <v>0</v>
      </c>
      <c r="D42" s="111"/>
      <c r="E42" s="111">
        <f t="shared" si="18"/>
        <v>15397000</v>
      </c>
      <c r="F42" s="112">
        <f t="shared" ref="F42:O42" si="25">SUM(F37:F41)</f>
        <v>14845000</v>
      </c>
      <c r="G42" s="113">
        <f t="shared" si="25"/>
        <v>4192000</v>
      </c>
      <c r="H42" s="112">
        <f t="shared" si="25"/>
        <v>2978000</v>
      </c>
      <c r="I42" s="113">
        <f t="shared" si="25"/>
        <v>-3401646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2978000</v>
      </c>
      <c r="Q42" s="113">
        <f t="shared" si="20"/>
        <v>-3401646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31.969940955448202</v>
      </c>
      <c r="U42" s="60">
        <f>IF((+$E37+$E40) =0,0,(Q42   /(+$E37+$E40) )*100)</f>
        <v>-36.517938808373593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28488000</v>
      </c>
      <c r="C69" s="120">
        <f>SUM(C9:C16,C19:C25,C28:C31,C34,C37:C41,C44:C54,C57:C60,C63:C67)</f>
        <v>0</v>
      </c>
      <c r="D69" s="120"/>
      <c r="E69" s="120">
        <f t="shared" si="35"/>
        <v>28488000</v>
      </c>
      <c r="F69" s="121">
        <f t="shared" ref="F69:O69" si="43">SUM(F9:F16,F19:F25,F28:F31,F34,F37:F41,F44:F54,F57:F60,F63:F67)</f>
        <v>27936000</v>
      </c>
      <c r="G69" s="122">
        <f t="shared" si="43"/>
        <v>11104000</v>
      </c>
      <c r="H69" s="121">
        <f t="shared" si="43"/>
        <v>4894000</v>
      </c>
      <c r="I69" s="122">
        <f t="shared" si="43"/>
        <v>-7154996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4894000</v>
      </c>
      <c r="Q69" s="122">
        <f t="shared" si="37"/>
        <v>-7154996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21.842363652593054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-31.933392841203251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34320000</v>
      </c>
      <c r="C71" s="108"/>
      <c r="D71" s="108"/>
      <c r="E71" s="108">
        <f>$B71      +$C71      +$D71</f>
        <v>34320000</v>
      </c>
      <c r="F71" s="109">
        <v>34320000</v>
      </c>
      <c r="G71" s="110">
        <v>21338000</v>
      </c>
      <c r="H71" s="109">
        <v>7272000</v>
      </c>
      <c r="I71" s="110">
        <v>-34418016</v>
      </c>
      <c r="J71" s="109"/>
      <c r="K71" s="110"/>
      <c r="L71" s="109"/>
      <c r="M71" s="110"/>
      <c r="N71" s="109"/>
      <c r="O71" s="110"/>
      <c r="P71" s="109">
        <f>$H71      +$J71      +$L71      +$N71</f>
        <v>7272000</v>
      </c>
      <c r="Q71" s="110">
        <f>$I71      +$K71      +$M71      +$O71</f>
        <v>-34418016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21.188811188811187</v>
      </c>
      <c r="U71" s="56">
        <f>IF(($E71      =0),0,(($Q71      /$E71      )*100))</f>
        <v>-100.28559440559441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34320000</v>
      </c>
      <c r="C73" s="117">
        <f>SUM(C71:C72)</f>
        <v>0</v>
      </c>
      <c r="D73" s="117"/>
      <c r="E73" s="117">
        <f>$B73      +$C73      +$D73</f>
        <v>34320000</v>
      </c>
      <c r="F73" s="118">
        <f t="shared" ref="F73:O73" si="44">SUM(F71:F72)</f>
        <v>34320000</v>
      </c>
      <c r="G73" s="119">
        <f t="shared" si="44"/>
        <v>21338000</v>
      </c>
      <c r="H73" s="118">
        <f t="shared" si="44"/>
        <v>7272000</v>
      </c>
      <c r="I73" s="119">
        <f t="shared" si="44"/>
        <v>-34418016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7272000</v>
      </c>
      <c r="Q73" s="119">
        <f>$I73      +$K73      +$M73      +$O73</f>
        <v>-34418016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21.188811188811187</v>
      </c>
      <c r="U73" s="65">
        <f>IF($E71   =0,0,($Q71   /$E71 )*100)</f>
        <v>-100.28559440559441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34320000</v>
      </c>
      <c r="C74" s="120">
        <f>SUM(C71:C72)</f>
        <v>0</v>
      </c>
      <c r="D74" s="120"/>
      <c r="E74" s="120">
        <f>$B74      +$C74      +$D74</f>
        <v>34320000</v>
      </c>
      <c r="F74" s="121">
        <f t="shared" ref="F74:O74" si="45">SUM(F71:F72)</f>
        <v>34320000</v>
      </c>
      <c r="G74" s="122">
        <f t="shared" si="45"/>
        <v>21338000</v>
      </c>
      <c r="H74" s="121">
        <f t="shared" si="45"/>
        <v>7272000</v>
      </c>
      <c r="I74" s="122">
        <f t="shared" si="45"/>
        <v>-34418016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7272000</v>
      </c>
      <c r="Q74" s="122">
        <f>$I74      +$K74      +$M74      +$O74</f>
        <v>-34418016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21.188811188811187</v>
      </c>
      <c r="U74" s="71">
        <f>IF($E71   =0,0,($Q71   /$E71 )*100)</f>
        <v>-100.28559440559441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62808000</v>
      </c>
      <c r="C75" s="120">
        <f>SUM(C9:C16,C19:C25,C28:C31,C34,C37:C41,C44:C54,C57:C60,C63:C67,C71:C72)</f>
        <v>0</v>
      </c>
      <c r="D75" s="120"/>
      <c r="E75" s="120">
        <f>$B75      +$C75      +$D75</f>
        <v>62808000</v>
      </c>
      <c r="F75" s="121">
        <f t="shared" ref="F75:O75" si="46">SUM(F9:F16,F19:F25,F28:F31,F34,F37:F41,F44:F54,F57:F60,F63:F67,F71:F72)</f>
        <v>62256000</v>
      </c>
      <c r="G75" s="122">
        <f t="shared" si="46"/>
        <v>32442000</v>
      </c>
      <c r="H75" s="121">
        <f t="shared" si="46"/>
        <v>12166000</v>
      </c>
      <c r="I75" s="122">
        <f t="shared" si="46"/>
        <v>-41573012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12166000</v>
      </c>
      <c r="Q75" s="122">
        <f>$I75      +$K75      +$M75      +$O75</f>
        <v>-41573012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21.446955540669183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-73.287402601981455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pKO5FBHY/KKFeernXl3M2iH0xuN0y2Q08/6f4r+6jQlFhuKhxsRIrgwXaUq4Gaz4frbjtb60d2+omaK3d3nAuA==" saltValue="qehdT+Pmm71FvF0i4+Nqc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3500000</v>
      </c>
      <c r="C10" s="108"/>
      <c r="D10" s="108"/>
      <c r="E10" s="108">
        <f t="shared" ref="E10:E17" si="0">$B10      +$C10      +$D10</f>
        <v>3500000</v>
      </c>
      <c r="F10" s="109">
        <v>3500000</v>
      </c>
      <c r="G10" s="110">
        <v>3500000</v>
      </c>
      <c r="H10" s="109">
        <v>791000</v>
      </c>
      <c r="I10" s="110">
        <v>2058123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791000</v>
      </c>
      <c r="Q10" s="110">
        <f t="shared" ref="Q10:Q17" si="2">$I10      +$K10      +$M10      +$O10</f>
        <v>2058123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22.6</v>
      </c>
      <c r="U10" s="56">
        <f t="shared" ref="U10:U16" si="6">IF(($E10      =0),0,(($Q10      /$E10      )*100))</f>
        <v>58.803514285714286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3500000</v>
      </c>
      <c r="C17" s="111">
        <f>SUM(C9:C16)</f>
        <v>0</v>
      </c>
      <c r="D17" s="111"/>
      <c r="E17" s="111">
        <f t="shared" si="0"/>
        <v>3500000</v>
      </c>
      <c r="F17" s="112">
        <f t="shared" ref="F17:O17" si="7">SUM(F9:F16)</f>
        <v>3500000</v>
      </c>
      <c r="G17" s="113">
        <f t="shared" si="7"/>
        <v>3500000</v>
      </c>
      <c r="H17" s="112">
        <f t="shared" si="7"/>
        <v>791000</v>
      </c>
      <c r="I17" s="113">
        <f t="shared" si="7"/>
        <v>2058123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791000</v>
      </c>
      <c r="Q17" s="113">
        <f t="shared" si="2"/>
        <v>2058123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22.6</v>
      </c>
      <c r="U17" s="60">
        <f>IF((SUM($E9:$E14))=0,0,(Q17/(SUM($E9:$E14))*100))</f>
        <v>58.803514285714286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1398000</v>
      </c>
      <c r="C34" s="108"/>
      <c r="D34" s="108"/>
      <c r="E34" s="108">
        <f>$B34      +$C34      +$D34</f>
        <v>1398000</v>
      </c>
      <c r="F34" s="109">
        <v>1398000</v>
      </c>
      <c r="G34" s="110">
        <v>350000</v>
      </c>
      <c r="H34" s="109">
        <v>350000</v>
      </c>
      <c r="I34" s="110">
        <v>1398000</v>
      </c>
      <c r="J34" s="109"/>
      <c r="K34" s="110"/>
      <c r="L34" s="109"/>
      <c r="M34" s="110"/>
      <c r="N34" s="109"/>
      <c r="O34" s="110"/>
      <c r="P34" s="109">
        <f>$H34      +$J34      +$L34      +$N34</f>
        <v>350000</v>
      </c>
      <c r="Q34" s="110">
        <f>$I34      +$K34      +$M34      +$O34</f>
        <v>1398000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25.035765379113016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1398000</v>
      </c>
      <c r="C35" s="111">
        <f>C34</f>
        <v>0</v>
      </c>
      <c r="D35" s="111"/>
      <c r="E35" s="111">
        <f>$B35      +$C35      +$D35</f>
        <v>1398000</v>
      </c>
      <c r="F35" s="112">
        <f t="shared" ref="F35:O35" si="17">F34</f>
        <v>1398000</v>
      </c>
      <c r="G35" s="113">
        <f t="shared" si="17"/>
        <v>350000</v>
      </c>
      <c r="H35" s="112">
        <f t="shared" si="17"/>
        <v>350000</v>
      </c>
      <c r="I35" s="113">
        <f t="shared" si="17"/>
        <v>1398000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350000</v>
      </c>
      <c r="Q35" s="113">
        <f>$I35      +$K35      +$M35      +$O35</f>
        <v>1398000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25.035765379113016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18918000</v>
      </c>
      <c r="C38" s="108"/>
      <c r="D38" s="108"/>
      <c r="E38" s="108">
        <f t="shared" si="18"/>
        <v>18918000</v>
      </c>
      <c r="F38" s="109">
        <v>17201000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18918000</v>
      </c>
      <c r="C42" s="111">
        <f>SUM(C37:C41)</f>
        <v>0</v>
      </c>
      <c r="D42" s="111"/>
      <c r="E42" s="111">
        <f t="shared" si="18"/>
        <v>18918000</v>
      </c>
      <c r="F42" s="112">
        <f t="shared" ref="F42:O42" si="25">SUM(F37:F41)</f>
        <v>17201000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23816000</v>
      </c>
      <c r="C69" s="120">
        <f>SUM(C9:C16,C19:C25,C28:C31,C34,C37:C41,C44:C54,C57:C60,C63:C67)</f>
        <v>0</v>
      </c>
      <c r="D69" s="120"/>
      <c r="E69" s="120">
        <f t="shared" si="35"/>
        <v>23816000</v>
      </c>
      <c r="F69" s="121">
        <f t="shared" ref="F69:O69" si="43">SUM(F9:F16,F19:F25,F28:F31,F34,F37:F41,F44:F54,F57:F60,F63:F67)</f>
        <v>22099000</v>
      </c>
      <c r="G69" s="122">
        <f t="shared" si="43"/>
        <v>3850000</v>
      </c>
      <c r="H69" s="121">
        <f t="shared" si="43"/>
        <v>1141000</v>
      </c>
      <c r="I69" s="122">
        <f t="shared" si="43"/>
        <v>3456123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1141000</v>
      </c>
      <c r="Q69" s="122">
        <f t="shared" si="37"/>
        <v>3456123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23.295222539812169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70.561923233973047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46105000</v>
      </c>
      <c r="C71" s="108"/>
      <c r="D71" s="108"/>
      <c r="E71" s="108">
        <f>$B71      +$C71      +$D71</f>
        <v>46105000</v>
      </c>
      <c r="F71" s="109">
        <v>46105000</v>
      </c>
      <c r="G71" s="110">
        <v>27664000</v>
      </c>
      <c r="H71" s="109">
        <v>17226000</v>
      </c>
      <c r="I71" s="110">
        <v>20357292</v>
      </c>
      <c r="J71" s="109"/>
      <c r="K71" s="110"/>
      <c r="L71" s="109"/>
      <c r="M71" s="110"/>
      <c r="N71" s="109"/>
      <c r="O71" s="110"/>
      <c r="P71" s="109">
        <f>$H71      +$J71      +$L71      +$N71</f>
        <v>17226000</v>
      </c>
      <c r="Q71" s="110">
        <f>$I71      +$K71      +$M71      +$O71</f>
        <v>20357292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37.362542023641687</v>
      </c>
      <c r="U71" s="56">
        <f>IF(($E71      =0),0,(($Q71      /$E71      )*100))</f>
        <v>44.154195857282289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46105000</v>
      </c>
      <c r="C73" s="117">
        <f>SUM(C71:C72)</f>
        <v>0</v>
      </c>
      <c r="D73" s="117"/>
      <c r="E73" s="117">
        <f>$B73      +$C73      +$D73</f>
        <v>46105000</v>
      </c>
      <c r="F73" s="118">
        <f t="shared" ref="F73:O73" si="44">SUM(F71:F72)</f>
        <v>46105000</v>
      </c>
      <c r="G73" s="119">
        <f t="shared" si="44"/>
        <v>27664000</v>
      </c>
      <c r="H73" s="118">
        <f t="shared" si="44"/>
        <v>17226000</v>
      </c>
      <c r="I73" s="119">
        <f t="shared" si="44"/>
        <v>20357292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17226000</v>
      </c>
      <c r="Q73" s="119">
        <f>$I73      +$K73      +$M73      +$O73</f>
        <v>20357292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37.362542023641687</v>
      </c>
      <c r="U73" s="65">
        <f>IF($E71   =0,0,($Q71   /$E71 )*100)</f>
        <v>44.154195857282289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46105000</v>
      </c>
      <c r="C74" s="120">
        <f>SUM(C71:C72)</f>
        <v>0</v>
      </c>
      <c r="D74" s="120"/>
      <c r="E74" s="120">
        <f>$B74      +$C74      +$D74</f>
        <v>46105000</v>
      </c>
      <c r="F74" s="121">
        <f t="shared" ref="F74:O74" si="45">SUM(F71:F72)</f>
        <v>46105000</v>
      </c>
      <c r="G74" s="122">
        <f t="shared" si="45"/>
        <v>27664000</v>
      </c>
      <c r="H74" s="121">
        <f t="shared" si="45"/>
        <v>17226000</v>
      </c>
      <c r="I74" s="122">
        <f t="shared" si="45"/>
        <v>20357292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17226000</v>
      </c>
      <c r="Q74" s="122">
        <f>$I74      +$K74      +$M74      +$O74</f>
        <v>20357292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37.362542023641687</v>
      </c>
      <c r="U74" s="71">
        <f>IF($E71   =0,0,($Q71   /$E71 )*100)</f>
        <v>44.154195857282289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69921000</v>
      </c>
      <c r="C75" s="120">
        <f>SUM(C9:C16,C19:C25,C28:C31,C34,C37:C41,C44:C54,C57:C60,C63:C67,C71:C72)</f>
        <v>0</v>
      </c>
      <c r="D75" s="120"/>
      <c r="E75" s="120">
        <f>$B75      +$C75      +$D75</f>
        <v>69921000</v>
      </c>
      <c r="F75" s="121">
        <f t="shared" ref="F75:O75" si="46">SUM(F9:F16,F19:F25,F28:F31,F34,F37:F41,F44:F54,F57:F60,F63:F67,F71:F72)</f>
        <v>68204000</v>
      </c>
      <c r="G75" s="122">
        <f t="shared" si="46"/>
        <v>31514000</v>
      </c>
      <c r="H75" s="121">
        <f t="shared" si="46"/>
        <v>18367000</v>
      </c>
      <c r="I75" s="122">
        <f t="shared" si="46"/>
        <v>23813415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18367000</v>
      </c>
      <c r="Q75" s="122">
        <f>$I75      +$K75      +$M75      +$O75</f>
        <v>23813415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36.01160716036312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46.690224104464448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jKuoZyn4Wec+saHM3illiurhhcBcM9VGiHbbxJRGWYZB4xvP0RRHazU3qCm6GRALzHajFIpFSI2A5Wu5QGvjQ==" saltValue="xrDlIzM42pAvYLcjkX8Cm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190000</v>
      </c>
      <c r="I10" s="110">
        <v>180297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190000</v>
      </c>
      <c r="Q10" s="110">
        <f t="shared" ref="Q10:Q17" si="2">$I10      +$K10      +$M10      +$O10</f>
        <v>180297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9.5</v>
      </c>
      <c r="U10" s="56">
        <f t="shared" ref="U10:U16" si="6">IF(($E10      =0),0,(($Q10      /$E10      )*100))</f>
        <v>9.0148500000000009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4000000</v>
      </c>
      <c r="C11" s="108"/>
      <c r="D11" s="108"/>
      <c r="E11" s="108">
        <f t="shared" si="0"/>
        <v>4000000</v>
      </c>
      <c r="F11" s="109">
        <v>4000000</v>
      </c>
      <c r="G11" s="110">
        <v>2000000</v>
      </c>
      <c r="H11" s="109">
        <v>659000</v>
      </c>
      <c r="I11" s="110">
        <v>937004</v>
      </c>
      <c r="J11" s="109"/>
      <c r="K11" s="110"/>
      <c r="L11" s="109"/>
      <c r="M11" s="110"/>
      <c r="N11" s="109"/>
      <c r="O11" s="110"/>
      <c r="P11" s="109">
        <f t="shared" si="1"/>
        <v>659000</v>
      </c>
      <c r="Q11" s="110">
        <f t="shared" si="2"/>
        <v>937004</v>
      </c>
      <c r="R11" s="54">
        <f t="shared" si="3"/>
        <v>0</v>
      </c>
      <c r="S11" s="55">
        <f t="shared" si="4"/>
        <v>0</v>
      </c>
      <c r="T11" s="54">
        <f t="shared" si="5"/>
        <v>16.475000000000001</v>
      </c>
      <c r="U11" s="56">
        <f t="shared" si="6"/>
        <v>23.4251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10000000</v>
      </c>
      <c r="C14" s="108"/>
      <c r="D14" s="108"/>
      <c r="E14" s="108">
        <f t="shared" si="0"/>
        <v>10000000</v>
      </c>
      <c r="F14" s="109">
        <v>10000000</v>
      </c>
      <c r="G14" s="110">
        <v>8000000</v>
      </c>
      <c r="H14" s="109">
        <v>1761000</v>
      </c>
      <c r="I14" s="110">
        <v>1760563</v>
      </c>
      <c r="J14" s="109"/>
      <c r="K14" s="110"/>
      <c r="L14" s="109"/>
      <c r="M14" s="110"/>
      <c r="N14" s="109"/>
      <c r="O14" s="110"/>
      <c r="P14" s="109">
        <f t="shared" si="1"/>
        <v>1761000</v>
      </c>
      <c r="Q14" s="110">
        <f t="shared" si="2"/>
        <v>1760563</v>
      </c>
      <c r="R14" s="54">
        <f t="shared" si="3"/>
        <v>0</v>
      </c>
      <c r="S14" s="55">
        <f t="shared" si="4"/>
        <v>0</v>
      </c>
      <c r="T14" s="54">
        <f t="shared" si="5"/>
        <v>17.61</v>
      </c>
      <c r="U14" s="56">
        <f t="shared" si="6"/>
        <v>17.605630000000001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/>
      <c r="D15" s="108"/>
      <c r="E15" s="108">
        <f t="shared" si="0"/>
        <v>1000000</v>
      </c>
      <c r="F15" s="109">
        <v>1000000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17000000</v>
      </c>
      <c r="C17" s="111">
        <f>SUM(C9:C16)</f>
        <v>0</v>
      </c>
      <c r="D17" s="111"/>
      <c r="E17" s="111">
        <f t="shared" si="0"/>
        <v>17000000</v>
      </c>
      <c r="F17" s="112">
        <f t="shared" ref="F17:O17" si="7">SUM(F9:F16)</f>
        <v>17000000</v>
      </c>
      <c r="G17" s="113">
        <f t="shared" si="7"/>
        <v>12000000</v>
      </c>
      <c r="H17" s="112">
        <f t="shared" si="7"/>
        <v>2610000</v>
      </c>
      <c r="I17" s="113">
        <f t="shared" si="7"/>
        <v>2877864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2610000</v>
      </c>
      <c r="Q17" s="113">
        <f t="shared" si="2"/>
        <v>2877864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16.3125</v>
      </c>
      <c r="U17" s="60">
        <f>IF((SUM($E9:$E14))=0,0,(Q17/(SUM($E9:$E14))*100))</f>
        <v>17.986650000000001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92593000</v>
      </c>
      <c r="C19" s="108"/>
      <c r="D19" s="108"/>
      <c r="E19" s="108">
        <f t="shared" ref="E19:E26" si="8">$B19      +$C19      +$D19</f>
        <v>92593000</v>
      </c>
      <c r="F19" s="109">
        <v>92593000</v>
      </c>
      <c r="G19" s="110">
        <v>46297000</v>
      </c>
      <c r="H19" s="109">
        <v>34141000</v>
      </c>
      <c r="I19" s="110">
        <v>33304551</v>
      </c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34141000</v>
      </c>
      <c r="Q19" s="110">
        <f t="shared" ref="Q19:Q26" si="10">$I19      +$K19      +$M19      +$O19</f>
        <v>33304551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36.872117762681846</v>
      </c>
      <c r="U19" s="56">
        <f t="shared" ref="U19:U25" si="14">IF(($E19      =0),0,(($Q19      /$E19      )*100))</f>
        <v>35.968756817470002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92593000</v>
      </c>
      <c r="C26" s="111">
        <f>SUM(C19:C25)</f>
        <v>0</v>
      </c>
      <c r="D26" s="111"/>
      <c r="E26" s="111">
        <f t="shared" si="8"/>
        <v>92593000</v>
      </c>
      <c r="F26" s="112">
        <f t="shared" ref="F26:O26" si="15">SUM(F19:F25)</f>
        <v>92593000</v>
      </c>
      <c r="G26" s="113">
        <f t="shared" si="15"/>
        <v>46297000</v>
      </c>
      <c r="H26" s="112">
        <f t="shared" si="15"/>
        <v>34141000</v>
      </c>
      <c r="I26" s="113">
        <f t="shared" si="15"/>
        <v>33304551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34141000</v>
      </c>
      <c r="Q26" s="113">
        <f t="shared" si="10"/>
        <v>33304551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36.872117762681846</v>
      </c>
      <c r="U26" s="60">
        <f>IF(($E26-$E21-$E25)   =0,0,($Q26   /($E26-$E21-$E25)   )*100)</f>
        <v>35.968756817470002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2657000</v>
      </c>
      <c r="C34" s="108"/>
      <c r="D34" s="108"/>
      <c r="E34" s="108">
        <f>$B34      +$C34      +$D34</f>
        <v>2657000</v>
      </c>
      <c r="F34" s="109">
        <v>2657000</v>
      </c>
      <c r="G34" s="110">
        <v>664000</v>
      </c>
      <c r="H34" s="109">
        <v>664000</v>
      </c>
      <c r="I34" s="110">
        <v>1152800</v>
      </c>
      <c r="J34" s="109"/>
      <c r="K34" s="110"/>
      <c r="L34" s="109"/>
      <c r="M34" s="110"/>
      <c r="N34" s="109"/>
      <c r="O34" s="110"/>
      <c r="P34" s="109">
        <f>$H34      +$J34      +$L34      +$N34</f>
        <v>664000</v>
      </c>
      <c r="Q34" s="110">
        <f>$I34      +$K34      +$M34      +$O34</f>
        <v>1152800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24.990590891983441</v>
      </c>
      <c r="U34" s="56">
        <f>IF(($E34      =0),0,(($Q34      /$E34      )*100))</f>
        <v>43.387278885961614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2657000</v>
      </c>
      <c r="C35" s="111">
        <f>C34</f>
        <v>0</v>
      </c>
      <c r="D35" s="111"/>
      <c r="E35" s="111">
        <f>$B35      +$C35      +$D35</f>
        <v>2657000</v>
      </c>
      <c r="F35" s="112">
        <f t="shared" ref="F35:O35" si="17">F34</f>
        <v>2657000</v>
      </c>
      <c r="G35" s="113">
        <f t="shared" si="17"/>
        <v>664000</v>
      </c>
      <c r="H35" s="112">
        <f t="shared" si="17"/>
        <v>664000</v>
      </c>
      <c r="I35" s="113">
        <f t="shared" si="17"/>
        <v>1152800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664000</v>
      </c>
      <c r="Q35" s="113">
        <f>$I35      +$K35      +$M35      +$O35</f>
        <v>1152800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24.990590891983441</v>
      </c>
      <c r="U35" s="60">
        <f>IF($E35   =0,0,($Q35   /$E35   )*100)</f>
        <v>43.387278885961614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3687000</v>
      </c>
      <c r="C38" s="108"/>
      <c r="D38" s="108"/>
      <c r="E38" s="108">
        <f t="shared" si="18"/>
        <v>3687000</v>
      </c>
      <c r="F38" s="109">
        <v>3352000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3687000</v>
      </c>
      <c r="C42" s="111">
        <f>SUM(C37:C41)</f>
        <v>0</v>
      </c>
      <c r="D42" s="111"/>
      <c r="E42" s="111">
        <f t="shared" si="18"/>
        <v>3687000</v>
      </c>
      <c r="F42" s="112">
        <f t="shared" ref="F42:O42" si="25">SUM(F37:F41)</f>
        <v>3352000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115937000</v>
      </c>
      <c r="C69" s="120">
        <f>SUM(C9:C16,C19:C25,C28:C31,C34,C37:C41,C44:C54,C57:C60,C63:C67)</f>
        <v>0</v>
      </c>
      <c r="D69" s="120"/>
      <c r="E69" s="120">
        <f t="shared" si="35"/>
        <v>115937000</v>
      </c>
      <c r="F69" s="121">
        <f t="shared" ref="F69:O69" si="43">SUM(F9:F16,F19:F25,F28:F31,F34,F37:F41,F44:F54,F57:F60,F63:F67)</f>
        <v>115602000</v>
      </c>
      <c r="G69" s="122">
        <f t="shared" si="43"/>
        <v>58961000</v>
      </c>
      <c r="H69" s="121">
        <f t="shared" si="43"/>
        <v>37415000</v>
      </c>
      <c r="I69" s="122">
        <f t="shared" si="43"/>
        <v>37335215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37415000</v>
      </c>
      <c r="Q69" s="122">
        <f t="shared" si="37"/>
        <v>37335215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33.631460674157303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33.559743820224718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115937000</v>
      </c>
      <c r="C75" s="120">
        <f>SUM(C9:C16,C19:C25,C28:C31,C34,C37:C41,C44:C54,C57:C60,C63:C67,C71:C72)</f>
        <v>0</v>
      </c>
      <c r="D75" s="120"/>
      <c r="E75" s="120">
        <f>$B75      +$C75      +$D75</f>
        <v>115937000</v>
      </c>
      <c r="F75" s="121">
        <f t="shared" ref="F75:O75" si="46">SUM(F9:F16,F19:F25,F28:F31,F34,F37:F41,F44:F54,F57:F60,F63:F67,F71:F72)</f>
        <v>115602000</v>
      </c>
      <c r="G75" s="122">
        <f t="shared" si="46"/>
        <v>58961000</v>
      </c>
      <c r="H75" s="121">
        <f t="shared" si="46"/>
        <v>37415000</v>
      </c>
      <c r="I75" s="122">
        <f t="shared" si="46"/>
        <v>37335215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37415000</v>
      </c>
      <c r="Q75" s="122">
        <f>$I75      +$K75      +$M75      +$O75</f>
        <v>37335215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33.631460674157303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33.559743820224718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WeMoNDqWaTKq3EBAk97ZhY2GDbJjUkuQkvYoYRnbmLMegME2TkO4g1vM87XtMdDY11uYrWSDZNtq3V/kvXluQ==" saltValue="z/iBjQ+Ajv1E+W9Uv2qcv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1021000</v>
      </c>
      <c r="I10" s="110">
        <v>1012540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1021000</v>
      </c>
      <c r="Q10" s="110">
        <f t="shared" ref="Q10:Q17" si="2">$I10      +$K10      +$M10      +$O10</f>
        <v>1012540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51.05</v>
      </c>
      <c r="U10" s="56">
        <f t="shared" ref="U10:U16" si="6">IF(($E10      =0),0,(($Q10      /$E10      )*100))</f>
        <v>50.627000000000002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1021000</v>
      </c>
      <c r="I17" s="113">
        <f t="shared" si="7"/>
        <v>1012540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1021000</v>
      </c>
      <c r="Q17" s="113">
        <f t="shared" si="2"/>
        <v>1012540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51.05</v>
      </c>
      <c r="U17" s="60">
        <f>IF((SUM($E9:$E14))=0,0,(Q17/(SUM($E9:$E14))*100))</f>
        <v>50.627000000000002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2918000</v>
      </c>
      <c r="C31" s="108"/>
      <c r="D31" s="108"/>
      <c r="E31" s="108">
        <f>$B31      +$C31      +$D31</f>
        <v>2918000</v>
      </c>
      <c r="F31" s="109">
        <v>2918000</v>
      </c>
      <c r="G31" s="110">
        <v>2043000</v>
      </c>
      <c r="H31" s="109">
        <v>197000</v>
      </c>
      <c r="I31" s="110">
        <v>301605</v>
      </c>
      <c r="J31" s="109"/>
      <c r="K31" s="110"/>
      <c r="L31" s="109"/>
      <c r="M31" s="110"/>
      <c r="N31" s="109"/>
      <c r="O31" s="110"/>
      <c r="P31" s="109">
        <f>$H31      +$J31      +$L31      +$N31</f>
        <v>197000</v>
      </c>
      <c r="Q31" s="110">
        <f>$I31      +$K31      +$M31      +$O31</f>
        <v>301605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6.7511994516792324</v>
      </c>
      <c r="U31" s="56">
        <f>IF(($E31      =0),0,(($Q31      /$E31      )*100))</f>
        <v>10.336017820424949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2918000</v>
      </c>
      <c r="C32" s="111">
        <f>SUM(C28:C31)</f>
        <v>0</v>
      </c>
      <c r="D32" s="111"/>
      <c r="E32" s="111">
        <f>$B32      +$C32      +$D32</f>
        <v>2918000</v>
      </c>
      <c r="F32" s="112">
        <f t="shared" ref="F32:O32" si="16">SUM(F28:F31)</f>
        <v>2918000</v>
      </c>
      <c r="G32" s="113">
        <f t="shared" si="16"/>
        <v>2043000</v>
      </c>
      <c r="H32" s="112">
        <f t="shared" si="16"/>
        <v>197000</v>
      </c>
      <c r="I32" s="113">
        <f t="shared" si="16"/>
        <v>301605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197000</v>
      </c>
      <c r="Q32" s="113">
        <f>$I32      +$K32      +$M32      +$O32</f>
        <v>301605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6.7511994516792324</v>
      </c>
      <c r="U32" s="60">
        <f>IF($E32   =0,0,($Q32   /$E32   )*100)</f>
        <v>10.336017820424949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2093000</v>
      </c>
      <c r="C34" s="108"/>
      <c r="D34" s="108"/>
      <c r="E34" s="108">
        <f>$B34      +$C34      +$D34</f>
        <v>2093000</v>
      </c>
      <c r="F34" s="109">
        <v>2093000</v>
      </c>
      <c r="G34" s="110">
        <v>523000</v>
      </c>
      <c r="H34" s="109">
        <v>415000</v>
      </c>
      <c r="I34" s="110">
        <v>412292</v>
      </c>
      <c r="J34" s="109"/>
      <c r="K34" s="110"/>
      <c r="L34" s="109"/>
      <c r="M34" s="110"/>
      <c r="N34" s="109"/>
      <c r="O34" s="110"/>
      <c r="P34" s="109">
        <f>$H34      +$J34      +$L34      +$N34</f>
        <v>415000</v>
      </c>
      <c r="Q34" s="110">
        <f>$I34      +$K34      +$M34      +$O34</f>
        <v>412292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19.827998088867655</v>
      </c>
      <c r="U34" s="56">
        <f>IF(($E34      =0),0,(($Q34      /$E34      )*100))</f>
        <v>19.698614429049211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2093000</v>
      </c>
      <c r="C35" s="111">
        <f>C34</f>
        <v>0</v>
      </c>
      <c r="D35" s="111"/>
      <c r="E35" s="111">
        <f>$B35      +$C35      +$D35</f>
        <v>2093000</v>
      </c>
      <c r="F35" s="112">
        <f t="shared" ref="F35:O35" si="17">F34</f>
        <v>2093000</v>
      </c>
      <c r="G35" s="113">
        <f t="shared" si="17"/>
        <v>523000</v>
      </c>
      <c r="H35" s="112">
        <f t="shared" si="17"/>
        <v>415000</v>
      </c>
      <c r="I35" s="113">
        <f t="shared" si="17"/>
        <v>412292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415000</v>
      </c>
      <c r="Q35" s="113">
        <f>$I35      +$K35      +$M35      +$O35</f>
        <v>412292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19.827998088867655</v>
      </c>
      <c r="U35" s="60">
        <f>IF($E35   =0,0,($Q35   /$E35   )*100)</f>
        <v>19.698614429049211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40000000</v>
      </c>
      <c r="I53" s="110"/>
      <c r="J53" s="109"/>
      <c r="K53" s="110"/>
      <c r="L53" s="109"/>
      <c r="M53" s="110"/>
      <c r="N53" s="109"/>
      <c r="O53" s="110"/>
      <c r="P53" s="109">
        <f t="shared" si="27"/>
        <v>40000000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40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40000000</v>
      </c>
      <c r="H55" s="112">
        <f t="shared" si="33"/>
        <v>40000000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40000000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40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107011000</v>
      </c>
      <c r="C69" s="120">
        <f>SUM(C9:C16,C19:C25,C28:C31,C34,C37:C41,C44:C54,C57:C60,C63:C67)</f>
        <v>0</v>
      </c>
      <c r="D69" s="120"/>
      <c r="E69" s="120">
        <f t="shared" si="35"/>
        <v>107011000</v>
      </c>
      <c r="F69" s="121">
        <f t="shared" ref="F69:O69" si="43">SUM(F9:F16,F19:F25,F28:F31,F34,F37:F41,F44:F54,F57:F60,F63:F67)</f>
        <v>107011000</v>
      </c>
      <c r="G69" s="122">
        <f t="shared" si="43"/>
        <v>44566000</v>
      </c>
      <c r="H69" s="121">
        <f t="shared" si="43"/>
        <v>41633000</v>
      </c>
      <c r="I69" s="122">
        <f t="shared" si="43"/>
        <v>1726437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41633000</v>
      </c>
      <c r="Q69" s="122">
        <f t="shared" si="37"/>
        <v>1726437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38.905346179364734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1.6133266673519546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219159000</v>
      </c>
      <c r="C71" s="108"/>
      <c r="D71" s="108"/>
      <c r="E71" s="108">
        <f>$B71      +$C71      +$D71</f>
        <v>219159000</v>
      </c>
      <c r="F71" s="109">
        <v>219159000</v>
      </c>
      <c r="G71" s="110">
        <v>8507000</v>
      </c>
      <c r="H71" s="109">
        <v>3151000</v>
      </c>
      <c r="I71" s="110">
        <v>1547827</v>
      </c>
      <c r="J71" s="109"/>
      <c r="K71" s="110"/>
      <c r="L71" s="109"/>
      <c r="M71" s="110"/>
      <c r="N71" s="109"/>
      <c r="O71" s="110"/>
      <c r="P71" s="109">
        <f>$H71      +$J71      +$L71      +$N71</f>
        <v>3151000</v>
      </c>
      <c r="Q71" s="110">
        <f>$I71      +$K71      +$M71      +$O71</f>
        <v>1547827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1.4377689257570987</v>
      </c>
      <c r="U71" s="56">
        <f>IF(($E71      =0),0,(($Q71      /$E71      )*100))</f>
        <v>0.70625755729858231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219159000</v>
      </c>
      <c r="C73" s="117">
        <f>SUM(C71:C72)</f>
        <v>0</v>
      </c>
      <c r="D73" s="117"/>
      <c r="E73" s="117">
        <f>$B73      +$C73      +$D73</f>
        <v>219159000</v>
      </c>
      <c r="F73" s="118">
        <f t="shared" ref="F73:O73" si="44">SUM(F71:F72)</f>
        <v>219159000</v>
      </c>
      <c r="G73" s="119">
        <f t="shared" si="44"/>
        <v>8507000</v>
      </c>
      <c r="H73" s="118">
        <f t="shared" si="44"/>
        <v>3151000</v>
      </c>
      <c r="I73" s="119">
        <f t="shared" si="44"/>
        <v>1547827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3151000</v>
      </c>
      <c r="Q73" s="119">
        <f>$I73      +$K73      +$M73      +$O73</f>
        <v>1547827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1.4377689257570987</v>
      </c>
      <c r="U73" s="65">
        <f>IF($E71   =0,0,($Q71   /$E71 )*100)</f>
        <v>0.70625755729858231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219159000</v>
      </c>
      <c r="C74" s="120">
        <f>SUM(C71:C72)</f>
        <v>0</v>
      </c>
      <c r="D74" s="120"/>
      <c r="E74" s="120">
        <f>$B74      +$C74      +$D74</f>
        <v>219159000</v>
      </c>
      <c r="F74" s="121">
        <f t="shared" ref="F74:O74" si="45">SUM(F71:F72)</f>
        <v>219159000</v>
      </c>
      <c r="G74" s="122">
        <f t="shared" si="45"/>
        <v>8507000</v>
      </c>
      <c r="H74" s="121">
        <f t="shared" si="45"/>
        <v>3151000</v>
      </c>
      <c r="I74" s="122">
        <f t="shared" si="45"/>
        <v>1547827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3151000</v>
      </c>
      <c r="Q74" s="122">
        <f>$I74      +$K74      +$M74      +$O74</f>
        <v>1547827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1.4377689257570987</v>
      </c>
      <c r="U74" s="71">
        <f>IF($E71   =0,0,($Q71   /$E71 )*100)</f>
        <v>0.70625755729858231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326170000</v>
      </c>
      <c r="C75" s="120">
        <f>SUM(C9:C16,C19:C25,C28:C31,C34,C37:C41,C44:C54,C57:C60,C63:C67,C71:C72)</f>
        <v>0</v>
      </c>
      <c r="D75" s="120"/>
      <c r="E75" s="120">
        <f>$B75      +$C75      +$D75</f>
        <v>326170000</v>
      </c>
      <c r="F75" s="121">
        <f t="shared" ref="F75:O75" si="46">SUM(F9:F16,F19:F25,F28:F31,F34,F37:F41,F44:F54,F57:F60,F63:F67,F71:F72)</f>
        <v>326170000</v>
      </c>
      <c r="G75" s="122">
        <f t="shared" si="46"/>
        <v>53073000</v>
      </c>
      <c r="H75" s="121">
        <f t="shared" si="46"/>
        <v>44784000</v>
      </c>
      <c r="I75" s="122">
        <f t="shared" si="46"/>
        <v>3274264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44784000</v>
      </c>
      <c r="Q75" s="122">
        <f>$I75      +$K75      +$M75      +$O75</f>
        <v>3274264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13.730263359597755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1.0038519790293405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LI87h/YSuusM59BMs8rLY4VimK4GTgAI42k1TTVf01YYur5G/c6+HqyqxLLgcHsyfOFon+isnST36pWAGSvmOQ==" saltValue="o2Ov2Ol2EtZdUBGT9BDvv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1000000</v>
      </c>
      <c r="C10" s="108"/>
      <c r="D10" s="108"/>
      <c r="E10" s="108">
        <f t="shared" ref="E10:E17" si="0">$B10      +$C10      +$D10</f>
        <v>1000000</v>
      </c>
      <c r="F10" s="109">
        <v>1000000</v>
      </c>
      <c r="G10" s="110">
        <v>1000000</v>
      </c>
      <c r="H10" s="109">
        <v>105000</v>
      </c>
      <c r="I10" s="110">
        <v>106090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105000</v>
      </c>
      <c r="Q10" s="110">
        <f t="shared" ref="Q10:Q17" si="2">$I10      +$K10      +$M10      +$O10</f>
        <v>106090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10.5</v>
      </c>
      <c r="U10" s="56">
        <f t="shared" ref="U10:U16" si="6">IF(($E10      =0),0,(($Q10      /$E10      )*100))</f>
        <v>10.609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27500000</v>
      </c>
      <c r="C11" s="108"/>
      <c r="D11" s="108"/>
      <c r="E11" s="108">
        <f t="shared" si="0"/>
        <v>27500000</v>
      </c>
      <c r="F11" s="109">
        <v>27500000</v>
      </c>
      <c r="G11" s="110">
        <v>17500000</v>
      </c>
      <c r="H11" s="109">
        <v>4730000</v>
      </c>
      <c r="I11" s="110">
        <v>12463336</v>
      </c>
      <c r="J11" s="109"/>
      <c r="K11" s="110"/>
      <c r="L11" s="109"/>
      <c r="M11" s="110"/>
      <c r="N11" s="109"/>
      <c r="O11" s="110"/>
      <c r="P11" s="109">
        <f t="shared" si="1"/>
        <v>4730000</v>
      </c>
      <c r="Q11" s="110">
        <f t="shared" si="2"/>
        <v>12463336</v>
      </c>
      <c r="R11" s="54">
        <f t="shared" si="3"/>
        <v>0</v>
      </c>
      <c r="S11" s="55">
        <f t="shared" si="4"/>
        <v>0</v>
      </c>
      <c r="T11" s="54">
        <f t="shared" si="5"/>
        <v>17.2</v>
      </c>
      <c r="U11" s="56">
        <f t="shared" si="6"/>
        <v>45.321221818181819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>
        <v>221753000</v>
      </c>
      <c r="C13" s="108"/>
      <c r="D13" s="108"/>
      <c r="E13" s="108">
        <f t="shared" si="0"/>
        <v>221753000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3000000</v>
      </c>
      <c r="C15" s="108"/>
      <c r="D15" s="108"/>
      <c r="E15" s="108">
        <f t="shared" si="0"/>
        <v>3000000</v>
      </c>
      <c r="F15" s="109">
        <v>3000000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253253000</v>
      </c>
      <c r="C17" s="111">
        <f>SUM(C9:C16)</f>
        <v>0</v>
      </c>
      <c r="D17" s="111"/>
      <c r="E17" s="111">
        <f t="shared" si="0"/>
        <v>253253000</v>
      </c>
      <c r="F17" s="112">
        <f t="shared" ref="F17:O17" si="7">SUM(F9:F16)</f>
        <v>31500000</v>
      </c>
      <c r="G17" s="113">
        <f t="shared" si="7"/>
        <v>18500000</v>
      </c>
      <c r="H17" s="112">
        <f t="shared" si="7"/>
        <v>4835000</v>
      </c>
      <c r="I17" s="113">
        <f t="shared" si="7"/>
        <v>12569426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4835000</v>
      </c>
      <c r="Q17" s="113">
        <f t="shared" si="2"/>
        <v>12569426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1.9320447706920596</v>
      </c>
      <c r="U17" s="60">
        <f>IF((SUM($E9:$E14))=0,0,(Q17/(SUM($E9:$E14))*100))</f>
        <v>5.0226874403104063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746609000</v>
      </c>
      <c r="C30" s="108"/>
      <c r="D30" s="108"/>
      <c r="E30" s="108">
        <f>$B30      +$C30      +$D30</f>
        <v>746609000</v>
      </c>
      <c r="F30" s="109">
        <v>746609000</v>
      </c>
      <c r="G30" s="110">
        <v>200720000</v>
      </c>
      <c r="H30" s="109">
        <v>54800000</v>
      </c>
      <c r="I30" s="110">
        <v>47353668</v>
      </c>
      <c r="J30" s="109"/>
      <c r="K30" s="110"/>
      <c r="L30" s="109"/>
      <c r="M30" s="110"/>
      <c r="N30" s="109"/>
      <c r="O30" s="110"/>
      <c r="P30" s="109">
        <f>$H30      +$J30      +$L30      +$N30</f>
        <v>54800000</v>
      </c>
      <c r="Q30" s="110">
        <f>$I30      +$K30      +$M30      +$O30</f>
        <v>47353668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7.3398525868292497</v>
      </c>
      <c r="U30" s="56">
        <f>IF(($E30      =0),0,(($Q30      /$E30      )*100))</f>
        <v>6.3424989519279844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746609000</v>
      </c>
      <c r="C32" s="111">
        <f>SUM(C28:C31)</f>
        <v>0</v>
      </c>
      <c r="D32" s="111"/>
      <c r="E32" s="111">
        <f>$B32      +$C32      +$D32</f>
        <v>746609000</v>
      </c>
      <c r="F32" s="112">
        <f t="shared" ref="F32:O32" si="16">SUM(F28:F31)</f>
        <v>746609000</v>
      </c>
      <c r="G32" s="113">
        <f t="shared" si="16"/>
        <v>200720000</v>
      </c>
      <c r="H32" s="112">
        <f t="shared" si="16"/>
        <v>54800000</v>
      </c>
      <c r="I32" s="113">
        <f t="shared" si="16"/>
        <v>47353668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54800000</v>
      </c>
      <c r="Q32" s="113">
        <f>$I32      +$K32      +$M32      +$O32</f>
        <v>47353668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7.3398525868292497</v>
      </c>
      <c r="U32" s="60">
        <f>IF($E32   =0,0,($Q32   /$E32   )*100)</f>
        <v>6.3424989519279844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8517000</v>
      </c>
      <c r="C34" s="108"/>
      <c r="D34" s="108"/>
      <c r="E34" s="108">
        <f>$B34      +$C34      +$D34</f>
        <v>8517000</v>
      </c>
      <c r="F34" s="109">
        <v>8517000</v>
      </c>
      <c r="G34" s="110">
        <v>0</v>
      </c>
      <c r="H34" s="109"/>
      <c r="I34" s="110"/>
      <c r="J34" s="109"/>
      <c r="K34" s="110"/>
      <c r="L34" s="109"/>
      <c r="M34" s="110"/>
      <c r="N34" s="109"/>
      <c r="O34" s="110"/>
      <c r="P34" s="109">
        <f>$H34      +$J34      +$L34      +$N34</f>
        <v>0</v>
      </c>
      <c r="Q34" s="110">
        <f>$I34      +$K34      +$M34      +$O34</f>
        <v>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0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8517000</v>
      </c>
      <c r="C35" s="111">
        <f>C34</f>
        <v>0</v>
      </c>
      <c r="D35" s="111"/>
      <c r="E35" s="111">
        <f>$B35      +$C35      +$D35</f>
        <v>8517000</v>
      </c>
      <c r="F35" s="112">
        <f t="shared" ref="F35:O35" si="17">F34</f>
        <v>8517000</v>
      </c>
      <c r="G35" s="113">
        <f t="shared" si="17"/>
        <v>0</v>
      </c>
      <c r="H35" s="112">
        <f t="shared" si="17"/>
        <v>0</v>
      </c>
      <c r="I35" s="113">
        <f t="shared" si="17"/>
        <v>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0</v>
      </c>
      <c r="Q35" s="113">
        <f>$I35      +$K35      +$M35      +$O35</f>
        <v>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0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21471000</v>
      </c>
      <c r="C38" s="108"/>
      <c r="D38" s="108"/>
      <c r="E38" s="108">
        <f t="shared" si="18"/>
        <v>21471000</v>
      </c>
      <c r="F38" s="109">
        <v>19521000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7000000</v>
      </c>
      <c r="C40" s="108"/>
      <c r="D40" s="108"/>
      <c r="E40" s="108">
        <f t="shared" si="18"/>
        <v>7000000</v>
      </c>
      <c r="F40" s="109">
        <v>7000000</v>
      </c>
      <c r="G40" s="110">
        <v>3000000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28471000</v>
      </c>
      <c r="C42" s="111">
        <f>SUM(C37:C41)</f>
        <v>0</v>
      </c>
      <c r="D42" s="111"/>
      <c r="E42" s="111">
        <f t="shared" si="18"/>
        <v>28471000</v>
      </c>
      <c r="F42" s="112">
        <f t="shared" ref="F42:O42" si="25">SUM(F37:F41)</f>
        <v>26521000</v>
      </c>
      <c r="G42" s="113">
        <f t="shared" si="25"/>
        <v>3000000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>
        <v>820674000</v>
      </c>
      <c r="C67" s="108"/>
      <c r="D67" s="108"/>
      <c r="E67" s="108">
        <f t="shared" si="35"/>
        <v>820674000</v>
      </c>
      <c r="F67" s="109">
        <v>820674000</v>
      </c>
      <c r="G67" s="110">
        <v>261750000</v>
      </c>
      <c r="H67" s="109">
        <v>163169000</v>
      </c>
      <c r="I67" s="110">
        <v>67512000</v>
      </c>
      <c r="J67" s="109"/>
      <c r="K67" s="110"/>
      <c r="L67" s="109"/>
      <c r="M67" s="110"/>
      <c r="N67" s="109"/>
      <c r="O67" s="110"/>
      <c r="P67" s="109">
        <f t="shared" si="36"/>
        <v>163169000</v>
      </c>
      <c r="Q67" s="110">
        <f t="shared" si="37"/>
        <v>67512000</v>
      </c>
      <c r="R67" s="54">
        <f t="shared" si="38"/>
        <v>0</v>
      </c>
      <c r="S67" s="55">
        <f t="shared" si="39"/>
        <v>0</v>
      </c>
      <c r="T67" s="54">
        <f t="shared" si="40"/>
        <v>19.882316242503112</v>
      </c>
      <c r="U67" s="56">
        <f t="shared" si="41"/>
        <v>8.2264090247771957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820674000</v>
      </c>
      <c r="C68" s="111">
        <f>SUM(C63:C67)</f>
        <v>0</v>
      </c>
      <c r="D68" s="111"/>
      <c r="E68" s="111">
        <f t="shared" si="35"/>
        <v>820674000</v>
      </c>
      <c r="F68" s="112">
        <f t="shared" ref="F68:O68" si="42">SUM(F63:F67)</f>
        <v>820674000</v>
      </c>
      <c r="G68" s="113">
        <f t="shared" si="42"/>
        <v>261750000</v>
      </c>
      <c r="H68" s="112">
        <f t="shared" si="42"/>
        <v>163169000</v>
      </c>
      <c r="I68" s="113">
        <f t="shared" si="42"/>
        <v>67512000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163169000</v>
      </c>
      <c r="Q68" s="113">
        <f t="shared" si="37"/>
        <v>67512000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19.882316242503112</v>
      </c>
      <c r="U68" s="60">
        <f>IF((+$E63+$E65+$E67) =0,0,(Q68  /(+$E63+$E65+$E67) )*100)</f>
        <v>8.2264090247771957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1857524000</v>
      </c>
      <c r="C69" s="120">
        <f>SUM(C9:C16,C19:C25,C28:C31,C34,C37:C41,C44:C54,C57:C60,C63:C67)</f>
        <v>0</v>
      </c>
      <c r="D69" s="120"/>
      <c r="E69" s="120">
        <f t="shared" si="35"/>
        <v>1857524000</v>
      </c>
      <c r="F69" s="121">
        <f t="shared" ref="F69:O69" si="43">SUM(F9:F16,F19:F25,F28:F31,F34,F37:F41,F44:F54,F57:F60,F63:F67)</f>
        <v>1633821000</v>
      </c>
      <c r="G69" s="122">
        <f t="shared" si="43"/>
        <v>483970000</v>
      </c>
      <c r="H69" s="121">
        <f t="shared" si="43"/>
        <v>222804000</v>
      </c>
      <c r="I69" s="122">
        <f t="shared" si="43"/>
        <v>127435094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222804000</v>
      </c>
      <c r="Q69" s="122">
        <f t="shared" si="37"/>
        <v>127435094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12.154804034580561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6.9520681616952702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1857524000</v>
      </c>
      <c r="C75" s="120">
        <f>SUM(C9:C16,C19:C25,C28:C31,C34,C37:C41,C44:C54,C57:C60,C63:C67,C71:C72)</f>
        <v>0</v>
      </c>
      <c r="D75" s="120"/>
      <c r="E75" s="120">
        <f>$B75      +$C75      +$D75</f>
        <v>1857524000</v>
      </c>
      <c r="F75" s="121">
        <f t="shared" ref="F75:O75" si="46">SUM(F9:F16,F19:F25,F28:F31,F34,F37:F41,F44:F54,F57:F60,F63:F67,F71:F72)</f>
        <v>1633821000</v>
      </c>
      <c r="G75" s="122">
        <f t="shared" si="46"/>
        <v>483970000</v>
      </c>
      <c r="H75" s="121">
        <f t="shared" si="46"/>
        <v>222804000</v>
      </c>
      <c r="I75" s="122">
        <f t="shared" si="46"/>
        <v>127435094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222804000</v>
      </c>
      <c r="Q75" s="122">
        <f>$I75      +$K75      +$M75      +$O75</f>
        <v>127435094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12.154804034580561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6.9520681616952702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ctFUfkT/0Dr0LpTzyZS+TCoYq/vSALMXrY24tVzv+AqJjzz7BAQmnBqxINyw79t33lWQCuu0HPlPc1JroCJrw==" saltValue="CEHJwVAMajWkuJlgd+DwY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239000</v>
      </c>
      <c r="I10" s="110"/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239000</v>
      </c>
      <c r="Q10" s="110">
        <f t="shared" ref="Q10:Q17" si="2">$I10      +$K10      +$M10      +$O10</f>
        <v>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11.95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>
        <v>46000000</v>
      </c>
      <c r="C16" s="108"/>
      <c r="D16" s="108"/>
      <c r="E16" s="108">
        <f t="shared" si="0"/>
        <v>46000000</v>
      </c>
      <c r="F16" s="109">
        <v>46000000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48000000</v>
      </c>
      <c r="C17" s="111">
        <f>SUM(C9:C16)</f>
        <v>0</v>
      </c>
      <c r="D17" s="111"/>
      <c r="E17" s="111">
        <f t="shared" si="0"/>
        <v>48000000</v>
      </c>
      <c r="F17" s="112">
        <f t="shared" ref="F17:O17" si="7">SUM(F9:F16)</f>
        <v>48000000</v>
      </c>
      <c r="G17" s="113">
        <f t="shared" si="7"/>
        <v>2000000</v>
      </c>
      <c r="H17" s="112">
        <f t="shared" si="7"/>
        <v>239000</v>
      </c>
      <c r="I17" s="113">
        <f t="shared" si="7"/>
        <v>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239000</v>
      </c>
      <c r="Q17" s="113">
        <f t="shared" si="2"/>
        <v>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11.95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1699000</v>
      </c>
      <c r="C34" s="108"/>
      <c r="D34" s="108"/>
      <c r="E34" s="108">
        <f>$B34      +$C34      +$D34</f>
        <v>1699000</v>
      </c>
      <c r="F34" s="109">
        <v>1699000</v>
      </c>
      <c r="G34" s="110">
        <v>425000</v>
      </c>
      <c r="H34" s="109">
        <v>425000</v>
      </c>
      <c r="I34" s="110"/>
      <c r="J34" s="109"/>
      <c r="K34" s="110"/>
      <c r="L34" s="109"/>
      <c r="M34" s="110"/>
      <c r="N34" s="109"/>
      <c r="O34" s="110"/>
      <c r="P34" s="109">
        <f>$H34      +$J34      +$L34      +$N34</f>
        <v>425000</v>
      </c>
      <c r="Q34" s="110">
        <f>$I34      +$K34      +$M34      +$O34</f>
        <v>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25.014714537963506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1699000</v>
      </c>
      <c r="C35" s="111">
        <f>C34</f>
        <v>0</v>
      </c>
      <c r="D35" s="111"/>
      <c r="E35" s="111">
        <f>$B35      +$C35      +$D35</f>
        <v>1699000</v>
      </c>
      <c r="F35" s="112">
        <f t="shared" ref="F35:O35" si="17">F34</f>
        <v>1699000</v>
      </c>
      <c r="G35" s="113">
        <f t="shared" si="17"/>
        <v>425000</v>
      </c>
      <c r="H35" s="112">
        <f t="shared" si="17"/>
        <v>425000</v>
      </c>
      <c r="I35" s="113">
        <f t="shared" si="17"/>
        <v>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425000</v>
      </c>
      <c r="Q35" s="113">
        <f>$I35      +$K35      +$M35      +$O35</f>
        <v>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25.014714537963506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3420000</v>
      </c>
      <c r="C37" s="108"/>
      <c r="D37" s="108"/>
      <c r="E37" s="108">
        <f t="shared" ref="E37:E42" si="18">$B37      +$C37      +$D37</f>
        <v>3420000</v>
      </c>
      <c r="F37" s="109">
        <v>3420000</v>
      </c>
      <c r="G37" s="110">
        <v>1550000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1800000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7420000</v>
      </c>
      <c r="C42" s="111">
        <f>SUM(C37:C41)</f>
        <v>0</v>
      </c>
      <c r="D42" s="111"/>
      <c r="E42" s="111">
        <f t="shared" si="18"/>
        <v>7420000</v>
      </c>
      <c r="F42" s="112">
        <f t="shared" ref="F42:O42" si="25">SUM(F37:F41)</f>
        <v>7420000</v>
      </c>
      <c r="G42" s="113">
        <f t="shared" si="25"/>
        <v>3350000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57119000</v>
      </c>
      <c r="C69" s="120">
        <f>SUM(C9:C16,C19:C25,C28:C31,C34,C37:C41,C44:C54,C57:C60,C63:C67)</f>
        <v>0</v>
      </c>
      <c r="D69" s="120"/>
      <c r="E69" s="120">
        <f t="shared" si="35"/>
        <v>57119000</v>
      </c>
      <c r="F69" s="121">
        <f t="shared" ref="F69:O69" si="43">SUM(F9:F16,F19:F25,F28:F31,F34,F37:F41,F44:F54,F57:F60,F63:F67)</f>
        <v>57119000</v>
      </c>
      <c r="G69" s="122">
        <f t="shared" si="43"/>
        <v>5775000</v>
      </c>
      <c r="H69" s="121">
        <f t="shared" si="43"/>
        <v>664000</v>
      </c>
      <c r="I69" s="122">
        <f t="shared" si="43"/>
        <v>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664000</v>
      </c>
      <c r="Q69" s="122">
        <f t="shared" si="37"/>
        <v>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5.9717600503642414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17873000</v>
      </c>
      <c r="C71" s="108"/>
      <c r="D71" s="108"/>
      <c r="E71" s="108">
        <f>$B71      +$C71      +$D71</f>
        <v>17873000</v>
      </c>
      <c r="F71" s="109">
        <v>17873000</v>
      </c>
      <c r="G71" s="110">
        <v>5000000</v>
      </c>
      <c r="H71" s="109">
        <v>893000</v>
      </c>
      <c r="I71" s="110">
        <v>34279</v>
      </c>
      <c r="J71" s="109"/>
      <c r="K71" s="110"/>
      <c r="L71" s="109"/>
      <c r="M71" s="110"/>
      <c r="N71" s="109"/>
      <c r="O71" s="110"/>
      <c r="P71" s="109">
        <f>$H71      +$J71      +$L71      +$N71</f>
        <v>893000</v>
      </c>
      <c r="Q71" s="110">
        <f>$I71      +$K71      +$M71      +$O71</f>
        <v>34279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4.9963632294522462</v>
      </c>
      <c r="U71" s="56">
        <f>IF(($E71      =0),0,(($Q71      /$E71      )*100))</f>
        <v>0.19179208862530073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17873000</v>
      </c>
      <c r="C73" s="117">
        <f>SUM(C71:C72)</f>
        <v>0</v>
      </c>
      <c r="D73" s="117"/>
      <c r="E73" s="117">
        <f>$B73      +$C73      +$D73</f>
        <v>17873000</v>
      </c>
      <c r="F73" s="118">
        <f t="shared" ref="F73:O73" si="44">SUM(F71:F72)</f>
        <v>17873000</v>
      </c>
      <c r="G73" s="119">
        <f t="shared" si="44"/>
        <v>5000000</v>
      </c>
      <c r="H73" s="118">
        <f t="shared" si="44"/>
        <v>893000</v>
      </c>
      <c r="I73" s="119">
        <f t="shared" si="44"/>
        <v>34279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893000</v>
      </c>
      <c r="Q73" s="119">
        <f>$I73      +$K73      +$M73      +$O73</f>
        <v>34279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4.9963632294522462</v>
      </c>
      <c r="U73" s="65">
        <f>IF($E71   =0,0,($Q71   /$E71 )*100)</f>
        <v>0.19179208862530073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17873000</v>
      </c>
      <c r="C74" s="120">
        <f>SUM(C71:C72)</f>
        <v>0</v>
      </c>
      <c r="D74" s="120"/>
      <c r="E74" s="120">
        <f>$B74      +$C74      +$D74</f>
        <v>17873000</v>
      </c>
      <c r="F74" s="121">
        <f t="shared" ref="F74:O74" si="45">SUM(F71:F72)</f>
        <v>17873000</v>
      </c>
      <c r="G74" s="122">
        <f t="shared" si="45"/>
        <v>5000000</v>
      </c>
      <c r="H74" s="121">
        <f t="shared" si="45"/>
        <v>893000</v>
      </c>
      <c r="I74" s="122">
        <f t="shared" si="45"/>
        <v>34279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893000</v>
      </c>
      <c r="Q74" s="122">
        <f>$I74      +$K74      +$M74      +$O74</f>
        <v>34279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4.9963632294522462</v>
      </c>
      <c r="U74" s="71">
        <f>IF($E71   =0,0,($Q71   /$E71 )*100)</f>
        <v>0.19179208862530073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74992000</v>
      </c>
      <c r="C75" s="120">
        <f>SUM(C9:C16,C19:C25,C28:C31,C34,C37:C41,C44:C54,C57:C60,C63:C67,C71:C72)</f>
        <v>0</v>
      </c>
      <c r="D75" s="120"/>
      <c r="E75" s="120">
        <f>$B75      +$C75      +$D75</f>
        <v>74992000</v>
      </c>
      <c r="F75" s="121">
        <f t="shared" ref="F75:O75" si="46">SUM(F9:F16,F19:F25,F28:F31,F34,F37:F41,F44:F54,F57:F60,F63:F67,F71:F72)</f>
        <v>74992000</v>
      </c>
      <c r="G75" s="122">
        <f t="shared" si="46"/>
        <v>10775000</v>
      </c>
      <c r="H75" s="121">
        <f t="shared" si="46"/>
        <v>1557000</v>
      </c>
      <c r="I75" s="122">
        <f t="shared" si="46"/>
        <v>34279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1557000</v>
      </c>
      <c r="Q75" s="122">
        <f>$I75      +$K75      +$M75      +$O75</f>
        <v>34279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5.3704470198675498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0.11823606512141281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K8/gUR+4L2MZZWg/jW7b1RuBZpiXGsP7CI2i58ULXrH7RCAMXTtKcCTTXCZl57N+i9/v1P6fIdpwYgndiNg/A==" saltValue="XOJwVFsz+/y7jWTPT+JW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48000</v>
      </c>
      <c r="I10" s="110">
        <v>102808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48000</v>
      </c>
      <c r="Q10" s="110">
        <f t="shared" ref="Q10:Q17" si="2">$I10      +$K10      +$M10      +$O10</f>
        <v>102808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2.5263157894736841</v>
      </c>
      <c r="U10" s="56">
        <f t="shared" ref="U10:U16" si="6">IF(($E10      =0),0,(($Q10      /$E10      )*100))</f>
        <v>5.4109473684210529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48000</v>
      </c>
      <c r="I17" s="113">
        <f t="shared" si="7"/>
        <v>102808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48000</v>
      </c>
      <c r="Q17" s="113">
        <f t="shared" si="2"/>
        <v>102808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2.5263157894736841</v>
      </c>
      <c r="U17" s="60">
        <f>IF((SUM($E9:$E14))=0,0,(Q17/(SUM($E9:$E14))*100))</f>
        <v>5.4109473684210529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1639000</v>
      </c>
      <c r="C34" s="108"/>
      <c r="D34" s="108"/>
      <c r="E34" s="108">
        <f>$B34      +$C34      +$D34</f>
        <v>1639000</v>
      </c>
      <c r="F34" s="109">
        <v>1639000</v>
      </c>
      <c r="G34" s="110">
        <v>410000</v>
      </c>
      <c r="H34" s="109">
        <v>410000</v>
      </c>
      <c r="I34" s="110">
        <v>319200</v>
      </c>
      <c r="J34" s="109"/>
      <c r="K34" s="110"/>
      <c r="L34" s="109"/>
      <c r="M34" s="110"/>
      <c r="N34" s="109"/>
      <c r="O34" s="110"/>
      <c r="P34" s="109">
        <f>$H34      +$J34      +$L34      +$N34</f>
        <v>410000</v>
      </c>
      <c r="Q34" s="110">
        <f>$I34      +$K34      +$M34      +$O34</f>
        <v>319200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25.015253203172666</v>
      </c>
      <c r="U34" s="56">
        <f>IF(($E34      =0),0,(($Q34      /$E34      )*100))</f>
        <v>19.475289810860279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1639000</v>
      </c>
      <c r="C35" s="111">
        <f>C34</f>
        <v>0</v>
      </c>
      <c r="D35" s="111"/>
      <c r="E35" s="111">
        <f>$B35      +$C35      +$D35</f>
        <v>1639000</v>
      </c>
      <c r="F35" s="112">
        <f t="shared" ref="F35:O35" si="17">F34</f>
        <v>1639000</v>
      </c>
      <c r="G35" s="113">
        <f t="shared" si="17"/>
        <v>410000</v>
      </c>
      <c r="H35" s="112">
        <f t="shared" si="17"/>
        <v>410000</v>
      </c>
      <c r="I35" s="113">
        <f t="shared" si="17"/>
        <v>319200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410000</v>
      </c>
      <c r="Q35" s="113">
        <f>$I35      +$K35      +$M35      +$O35</f>
        <v>319200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25.015253203172666</v>
      </c>
      <c r="U35" s="60">
        <f>IF($E35   =0,0,($Q35   /$E35   )*100)</f>
        <v>19.475289810860279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20000000</v>
      </c>
      <c r="C37" s="108"/>
      <c r="D37" s="108"/>
      <c r="E37" s="108">
        <f t="shared" ref="E37:E42" si="18">$B37      +$C37      +$D37</f>
        <v>20000000</v>
      </c>
      <c r="F37" s="109">
        <v>20000000</v>
      </c>
      <c r="G37" s="110">
        <v>9000000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20000000</v>
      </c>
      <c r="C42" s="111">
        <f>SUM(C37:C41)</f>
        <v>0</v>
      </c>
      <c r="D42" s="111"/>
      <c r="E42" s="111">
        <f t="shared" si="18"/>
        <v>20000000</v>
      </c>
      <c r="F42" s="112">
        <f t="shared" ref="F42:O42" si="25">SUM(F37:F41)</f>
        <v>20000000</v>
      </c>
      <c r="G42" s="113">
        <f t="shared" si="25"/>
        <v>9000000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23539000</v>
      </c>
      <c r="C69" s="120">
        <f>SUM(C9:C16,C19:C25,C28:C31,C34,C37:C41,C44:C54,C57:C60,C63:C67)</f>
        <v>0</v>
      </c>
      <c r="D69" s="120"/>
      <c r="E69" s="120">
        <f t="shared" si="35"/>
        <v>23539000</v>
      </c>
      <c r="F69" s="121">
        <f t="shared" ref="F69:O69" si="43">SUM(F9:F16,F19:F25,F28:F31,F34,F37:F41,F44:F54,F57:F60,F63:F67)</f>
        <v>23539000</v>
      </c>
      <c r="G69" s="122">
        <f t="shared" si="43"/>
        <v>11310000</v>
      </c>
      <c r="H69" s="121">
        <f t="shared" si="43"/>
        <v>458000</v>
      </c>
      <c r="I69" s="122">
        <f t="shared" si="43"/>
        <v>422008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458000</v>
      </c>
      <c r="Q69" s="122">
        <f t="shared" si="37"/>
        <v>422008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1.9457071243468287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1.792803432601215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37961000</v>
      </c>
      <c r="C71" s="108"/>
      <c r="D71" s="108"/>
      <c r="E71" s="108">
        <f>$B71      +$C71      +$D71</f>
        <v>37961000</v>
      </c>
      <c r="F71" s="109">
        <v>37961000</v>
      </c>
      <c r="G71" s="110">
        <v>22000000</v>
      </c>
      <c r="H71" s="109">
        <v>6248000</v>
      </c>
      <c r="I71" s="110">
        <v>5809311</v>
      </c>
      <c r="J71" s="109"/>
      <c r="K71" s="110"/>
      <c r="L71" s="109"/>
      <c r="M71" s="110"/>
      <c r="N71" s="109"/>
      <c r="O71" s="110"/>
      <c r="P71" s="109">
        <f>$H71      +$J71      +$L71      +$N71</f>
        <v>6248000</v>
      </c>
      <c r="Q71" s="110">
        <f>$I71      +$K71      +$M71      +$O71</f>
        <v>5809311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16.458997392060272</v>
      </c>
      <c r="U71" s="56">
        <f>IF(($E71      =0),0,(($Q71      /$E71      )*100))</f>
        <v>15.303366613102924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37961000</v>
      </c>
      <c r="C73" s="117">
        <f>SUM(C71:C72)</f>
        <v>0</v>
      </c>
      <c r="D73" s="117"/>
      <c r="E73" s="117">
        <f>$B73      +$C73      +$D73</f>
        <v>37961000</v>
      </c>
      <c r="F73" s="118">
        <f t="shared" ref="F73:O73" si="44">SUM(F71:F72)</f>
        <v>37961000</v>
      </c>
      <c r="G73" s="119">
        <f t="shared" si="44"/>
        <v>22000000</v>
      </c>
      <c r="H73" s="118">
        <f t="shared" si="44"/>
        <v>6248000</v>
      </c>
      <c r="I73" s="119">
        <f t="shared" si="44"/>
        <v>5809311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6248000</v>
      </c>
      <c r="Q73" s="119">
        <f>$I73      +$K73      +$M73      +$O73</f>
        <v>5809311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16.458997392060272</v>
      </c>
      <c r="U73" s="65">
        <f>IF($E71   =0,0,($Q71   /$E71 )*100)</f>
        <v>15.303366613102924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37961000</v>
      </c>
      <c r="C74" s="120">
        <f>SUM(C71:C72)</f>
        <v>0</v>
      </c>
      <c r="D74" s="120"/>
      <c r="E74" s="120">
        <f>$B74      +$C74      +$D74</f>
        <v>37961000</v>
      </c>
      <c r="F74" s="121">
        <f t="shared" ref="F74:O74" si="45">SUM(F71:F72)</f>
        <v>37961000</v>
      </c>
      <c r="G74" s="122">
        <f t="shared" si="45"/>
        <v>22000000</v>
      </c>
      <c r="H74" s="121">
        <f t="shared" si="45"/>
        <v>6248000</v>
      </c>
      <c r="I74" s="122">
        <f t="shared" si="45"/>
        <v>5809311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6248000</v>
      </c>
      <c r="Q74" s="122">
        <f>$I74      +$K74      +$M74      +$O74</f>
        <v>5809311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16.458997392060272</v>
      </c>
      <c r="U74" s="71">
        <f>IF($E71   =0,0,($Q71   /$E71 )*100)</f>
        <v>15.303366613102924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61500000</v>
      </c>
      <c r="C75" s="120">
        <f>SUM(C9:C16,C19:C25,C28:C31,C34,C37:C41,C44:C54,C57:C60,C63:C67,C71:C72)</f>
        <v>0</v>
      </c>
      <c r="D75" s="120"/>
      <c r="E75" s="120">
        <f>$B75      +$C75      +$D75</f>
        <v>61500000</v>
      </c>
      <c r="F75" s="121">
        <f t="shared" ref="F75:O75" si="46">SUM(F9:F16,F19:F25,F28:F31,F34,F37:F41,F44:F54,F57:F60,F63:F67,F71:F72)</f>
        <v>61500000</v>
      </c>
      <c r="G75" s="122">
        <f t="shared" si="46"/>
        <v>33310000</v>
      </c>
      <c r="H75" s="121">
        <f t="shared" si="46"/>
        <v>6706000</v>
      </c>
      <c r="I75" s="122">
        <f t="shared" si="46"/>
        <v>6231319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6706000</v>
      </c>
      <c r="Q75" s="122">
        <f>$I75      +$K75      +$M75      +$O75</f>
        <v>6231319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10.904065040650407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10.132226016260162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kKdr1KgmCLIQ4YiUd0cNbFWS2rrB06yyPs1O8MhzVAr8JkJlBlQb7QwZVQuCIg05tPWeIazbrqWBSUA7/y/YQ==" saltValue="QqVlsiSZXkPXvbF+0PbrO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151000</v>
      </c>
      <c r="I10" s="110">
        <v>151258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151000</v>
      </c>
      <c r="Q10" s="110">
        <f t="shared" ref="Q10:Q17" si="2">$I10      +$K10      +$M10      +$O10</f>
        <v>151258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7.9473684210526319</v>
      </c>
      <c r="U10" s="56">
        <f t="shared" ref="U10:U16" si="6">IF(($E10      =0),0,(($Q10      /$E10      )*100))</f>
        <v>7.9609473684210519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151000</v>
      </c>
      <c r="I17" s="113">
        <f t="shared" si="7"/>
        <v>151258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151000</v>
      </c>
      <c r="Q17" s="113">
        <f t="shared" si="2"/>
        <v>151258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7.9473684210526319</v>
      </c>
      <c r="U17" s="60">
        <f>IF((SUM($E9:$E14))=0,0,(Q17/(SUM($E9:$E14))*100))</f>
        <v>7.9609473684210519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6015000</v>
      </c>
      <c r="C23" s="108"/>
      <c r="D23" s="108"/>
      <c r="E23" s="108">
        <f t="shared" si="8"/>
        <v>6015000</v>
      </c>
      <c r="F23" s="109">
        <v>6015000</v>
      </c>
      <c r="G23" s="110">
        <v>3008000</v>
      </c>
      <c r="H23" s="109">
        <v>466000</v>
      </c>
      <c r="I23" s="110"/>
      <c r="J23" s="109"/>
      <c r="K23" s="110"/>
      <c r="L23" s="109"/>
      <c r="M23" s="110"/>
      <c r="N23" s="109"/>
      <c r="O23" s="110"/>
      <c r="P23" s="109">
        <f t="shared" si="9"/>
        <v>466000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7.7472984206151283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6015000</v>
      </c>
      <c r="C26" s="111">
        <f>SUM(C19:C25)</f>
        <v>0</v>
      </c>
      <c r="D26" s="111"/>
      <c r="E26" s="111">
        <f t="shared" si="8"/>
        <v>6015000</v>
      </c>
      <c r="F26" s="112">
        <f t="shared" ref="F26:O26" si="15">SUM(F19:F25)</f>
        <v>6015000</v>
      </c>
      <c r="G26" s="113">
        <f t="shared" si="15"/>
        <v>3008000</v>
      </c>
      <c r="H26" s="112">
        <f t="shared" si="15"/>
        <v>466000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466000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7.7472984206151283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2331000</v>
      </c>
      <c r="C34" s="108"/>
      <c r="D34" s="108"/>
      <c r="E34" s="108">
        <f>$B34      +$C34      +$D34</f>
        <v>2331000</v>
      </c>
      <c r="F34" s="109">
        <v>2331000</v>
      </c>
      <c r="G34" s="110">
        <v>583000</v>
      </c>
      <c r="H34" s="109">
        <v>583000</v>
      </c>
      <c r="I34" s="110">
        <v>451045</v>
      </c>
      <c r="J34" s="109"/>
      <c r="K34" s="110"/>
      <c r="L34" s="109"/>
      <c r="M34" s="110"/>
      <c r="N34" s="109"/>
      <c r="O34" s="110"/>
      <c r="P34" s="109">
        <f>$H34      +$J34      +$L34      +$N34</f>
        <v>583000</v>
      </c>
      <c r="Q34" s="110">
        <f>$I34      +$K34      +$M34      +$O34</f>
        <v>451045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25.010725010725011</v>
      </c>
      <c r="U34" s="56">
        <f>IF(($E34      =0),0,(($Q34      /$E34      )*100))</f>
        <v>19.34984984984985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2331000</v>
      </c>
      <c r="C35" s="111">
        <f>C34</f>
        <v>0</v>
      </c>
      <c r="D35" s="111"/>
      <c r="E35" s="111">
        <f>$B35      +$C35      +$D35</f>
        <v>2331000</v>
      </c>
      <c r="F35" s="112">
        <f t="shared" ref="F35:O35" si="17">F34</f>
        <v>2331000</v>
      </c>
      <c r="G35" s="113">
        <f t="shared" si="17"/>
        <v>583000</v>
      </c>
      <c r="H35" s="112">
        <f t="shared" si="17"/>
        <v>583000</v>
      </c>
      <c r="I35" s="113">
        <f t="shared" si="17"/>
        <v>451045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583000</v>
      </c>
      <c r="Q35" s="113">
        <f>$I35      +$K35      +$M35      +$O35</f>
        <v>451045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25.010725010725011</v>
      </c>
      <c r="U35" s="60">
        <f>IF($E35   =0,0,($Q35   /$E35   )*100)</f>
        <v>19.34984984984985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8408000</v>
      </c>
      <c r="C37" s="108"/>
      <c r="D37" s="108"/>
      <c r="E37" s="108">
        <f t="shared" ref="E37:E42" si="18">$B37      +$C37      +$D37</f>
        <v>8408000</v>
      </c>
      <c r="F37" s="109">
        <v>8408000</v>
      </c>
      <c r="G37" s="110">
        <v>3784000</v>
      </c>
      <c r="H37" s="109">
        <v>529000</v>
      </c>
      <c r="I37" s="110">
        <v>528723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529000</v>
      </c>
      <c r="Q37" s="110">
        <f t="shared" ref="Q37:Q42" si="20">$I37      +$K37      +$M37      +$O37</f>
        <v>528723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6.2916270218839205</v>
      </c>
      <c r="U37" s="56">
        <f t="shared" ref="U37:U41" si="24">IF(($E37      =0),0,(($Q37      /$E37      )*100))</f>
        <v>6.2883325404376782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9238000</v>
      </c>
      <c r="C38" s="108"/>
      <c r="D38" s="108"/>
      <c r="E38" s="108">
        <f t="shared" si="18"/>
        <v>9238000</v>
      </c>
      <c r="F38" s="109">
        <v>8399000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17646000</v>
      </c>
      <c r="C42" s="111">
        <f>SUM(C37:C41)</f>
        <v>0</v>
      </c>
      <c r="D42" s="111"/>
      <c r="E42" s="111">
        <f t="shared" si="18"/>
        <v>17646000</v>
      </c>
      <c r="F42" s="112">
        <f t="shared" ref="F42:O42" si="25">SUM(F37:F41)</f>
        <v>16807000</v>
      </c>
      <c r="G42" s="113">
        <f t="shared" si="25"/>
        <v>3784000</v>
      </c>
      <c r="H42" s="112">
        <f t="shared" si="25"/>
        <v>529000</v>
      </c>
      <c r="I42" s="113">
        <f t="shared" si="25"/>
        <v>528723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529000</v>
      </c>
      <c r="Q42" s="113">
        <f t="shared" si="20"/>
        <v>528723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6.2916270218839205</v>
      </c>
      <c r="U42" s="60">
        <f>IF((+$E37+$E40) =0,0,(Q42   /(+$E37+$E40) )*100)</f>
        <v>6.2883325404376782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27892000</v>
      </c>
      <c r="C69" s="120">
        <f>SUM(C9:C16,C19:C25,C28:C31,C34,C37:C41,C44:C54,C57:C60,C63:C67)</f>
        <v>0</v>
      </c>
      <c r="D69" s="120"/>
      <c r="E69" s="120">
        <f t="shared" si="35"/>
        <v>27892000</v>
      </c>
      <c r="F69" s="121">
        <f t="shared" ref="F69:O69" si="43">SUM(F9:F16,F19:F25,F28:F31,F34,F37:F41,F44:F54,F57:F60,F63:F67)</f>
        <v>27053000</v>
      </c>
      <c r="G69" s="122">
        <f t="shared" si="43"/>
        <v>9275000</v>
      </c>
      <c r="H69" s="121">
        <f t="shared" si="43"/>
        <v>1729000</v>
      </c>
      <c r="I69" s="122">
        <f t="shared" si="43"/>
        <v>1131026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1729000</v>
      </c>
      <c r="Q69" s="122">
        <f t="shared" si="37"/>
        <v>1131026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9.2687895357564063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6.0631821593223973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58784000</v>
      </c>
      <c r="C71" s="108"/>
      <c r="D71" s="108"/>
      <c r="E71" s="108">
        <f>$B71      +$C71      +$D71</f>
        <v>58784000</v>
      </c>
      <c r="F71" s="109">
        <v>58784000</v>
      </c>
      <c r="G71" s="110">
        <v>34000000</v>
      </c>
      <c r="H71" s="109">
        <v>17377000</v>
      </c>
      <c r="I71" s="110">
        <v>14769435</v>
      </c>
      <c r="J71" s="109"/>
      <c r="K71" s="110"/>
      <c r="L71" s="109"/>
      <c r="M71" s="110"/>
      <c r="N71" s="109"/>
      <c r="O71" s="110"/>
      <c r="P71" s="109">
        <f>$H71      +$J71      +$L71      +$N71</f>
        <v>17377000</v>
      </c>
      <c r="Q71" s="110">
        <f>$I71      +$K71      +$M71      +$O71</f>
        <v>14769435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29.560764833968427</v>
      </c>
      <c r="U71" s="56">
        <f>IF(($E71      =0),0,(($Q71      /$E71      )*100))</f>
        <v>25.124923448557428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58784000</v>
      </c>
      <c r="C73" s="117">
        <f>SUM(C71:C72)</f>
        <v>0</v>
      </c>
      <c r="D73" s="117"/>
      <c r="E73" s="117">
        <f>$B73      +$C73      +$D73</f>
        <v>58784000</v>
      </c>
      <c r="F73" s="118">
        <f t="shared" ref="F73:O73" si="44">SUM(F71:F72)</f>
        <v>58784000</v>
      </c>
      <c r="G73" s="119">
        <f t="shared" si="44"/>
        <v>34000000</v>
      </c>
      <c r="H73" s="118">
        <f t="shared" si="44"/>
        <v>17377000</v>
      </c>
      <c r="I73" s="119">
        <f t="shared" si="44"/>
        <v>14769435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17377000</v>
      </c>
      <c r="Q73" s="119">
        <f>$I73      +$K73      +$M73      +$O73</f>
        <v>14769435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29.560764833968427</v>
      </c>
      <c r="U73" s="65">
        <f>IF($E71   =0,0,($Q71   /$E71 )*100)</f>
        <v>25.124923448557428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58784000</v>
      </c>
      <c r="C74" s="120">
        <f>SUM(C71:C72)</f>
        <v>0</v>
      </c>
      <c r="D74" s="120"/>
      <c r="E74" s="120">
        <f>$B74      +$C74      +$D74</f>
        <v>58784000</v>
      </c>
      <c r="F74" s="121">
        <f t="shared" ref="F74:O74" si="45">SUM(F71:F72)</f>
        <v>58784000</v>
      </c>
      <c r="G74" s="122">
        <f t="shared" si="45"/>
        <v>34000000</v>
      </c>
      <c r="H74" s="121">
        <f t="shared" si="45"/>
        <v>17377000</v>
      </c>
      <c r="I74" s="122">
        <f t="shared" si="45"/>
        <v>14769435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17377000</v>
      </c>
      <c r="Q74" s="122">
        <f>$I74      +$K74      +$M74      +$O74</f>
        <v>14769435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29.560764833968427</v>
      </c>
      <c r="U74" s="71">
        <f>IF($E71   =0,0,($Q71   /$E71 )*100)</f>
        <v>25.124923448557428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86676000</v>
      </c>
      <c r="C75" s="120">
        <f>SUM(C9:C16,C19:C25,C28:C31,C34,C37:C41,C44:C54,C57:C60,C63:C67,C71:C72)</f>
        <v>0</v>
      </c>
      <c r="D75" s="120"/>
      <c r="E75" s="120">
        <f>$B75      +$C75      +$D75</f>
        <v>86676000</v>
      </c>
      <c r="F75" s="121">
        <f t="shared" ref="F75:O75" si="46">SUM(F9:F16,F19:F25,F28:F31,F34,F37:F41,F44:F54,F57:F60,F63:F67,F71:F72)</f>
        <v>85837000</v>
      </c>
      <c r="G75" s="122">
        <f t="shared" si="46"/>
        <v>43275000</v>
      </c>
      <c r="H75" s="121">
        <f t="shared" si="46"/>
        <v>19106000</v>
      </c>
      <c r="I75" s="122">
        <f t="shared" si="46"/>
        <v>15900461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19106000</v>
      </c>
      <c r="Q75" s="122">
        <f>$I75      +$K75      +$M75      +$O75</f>
        <v>15900461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24.672641338877554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20.533150391280767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cJTBbMI3WJnrvNdTLIYmGev+lHDFHI0tLhIPdaoJ+DeytaUvnhhBQg/hO44mghk0hCduQkqx6jKu6S+/5gWcA==" saltValue="oBZjHvpVhfKsEwSYlitBc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2500000</v>
      </c>
      <c r="C10" s="108"/>
      <c r="D10" s="108"/>
      <c r="E10" s="108">
        <f t="shared" ref="E10:E17" si="0">$B10      +$C10      +$D10</f>
        <v>2500000</v>
      </c>
      <c r="F10" s="109">
        <v>2500000</v>
      </c>
      <c r="G10" s="110">
        <v>2500000</v>
      </c>
      <c r="H10" s="109">
        <v>99000</v>
      </c>
      <c r="I10" s="110">
        <v>69008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99000</v>
      </c>
      <c r="Q10" s="110">
        <f t="shared" ref="Q10:Q17" si="2">$I10      +$K10      +$M10      +$O10</f>
        <v>69008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3.9600000000000004</v>
      </c>
      <c r="U10" s="56">
        <f t="shared" ref="U10:U16" si="6">IF(($E10      =0),0,(($Q10      /$E10      )*100))</f>
        <v>2.7603200000000001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2500000</v>
      </c>
      <c r="C17" s="111">
        <f>SUM(C9:C16)</f>
        <v>0</v>
      </c>
      <c r="D17" s="111"/>
      <c r="E17" s="111">
        <f t="shared" si="0"/>
        <v>2500000</v>
      </c>
      <c r="F17" s="112">
        <f t="shared" ref="F17:O17" si="7">SUM(F9:F16)</f>
        <v>2500000</v>
      </c>
      <c r="G17" s="113">
        <f t="shared" si="7"/>
        <v>2500000</v>
      </c>
      <c r="H17" s="112">
        <f t="shared" si="7"/>
        <v>99000</v>
      </c>
      <c r="I17" s="113">
        <f t="shared" si="7"/>
        <v>69008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99000</v>
      </c>
      <c r="Q17" s="113">
        <f t="shared" si="2"/>
        <v>69008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3.9600000000000004</v>
      </c>
      <c r="U17" s="60">
        <f>IF((SUM($E9:$E14))=0,0,(Q17/(SUM($E9:$E14))*100))</f>
        <v>2.7603200000000001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2142000</v>
      </c>
      <c r="C34" s="108"/>
      <c r="D34" s="108"/>
      <c r="E34" s="108">
        <f>$B34      +$C34      +$D34</f>
        <v>2142000</v>
      </c>
      <c r="F34" s="109">
        <v>2142000</v>
      </c>
      <c r="G34" s="110">
        <v>536000</v>
      </c>
      <c r="H34" s="109">
        <v>536000</v>
      </c>
      <c r="I34" s="110">
        <v>137569</v>
      </c>
      <c r="J34" s="109"/>
      <c r="K34" s="110"/>
      <c r="L34" s="109"/>
      <c r="M34" s="110"/>
      <c r="N34" s="109"/>
      <c r="O34" s="110"/>
      <c r="P34" s="109">
        <f>$H34      +$J34      +$L34      +$N34</f>
        <v>536000</v>
      </c>
      <c r="Q34" s="110">
        <f>$I34      +$K34      +$M34      +$O34</f>
        <v>137569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25.023342670401494</v>
      </c>
      <c r="U34" s="56">
        <f>IF(($E34      =0),0,(($Q34      /$E34      )*100))</f>
        <v>6.4224556489262365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2142000</v>
      </c>
      <c r="C35" s="111">
        <f>C34</f>
        <v>0</v>
      </c>
      <c r="D35" s="111"/>
      <c r="E35" s="111">
        <f>$B35      +$C35      +$D35</f>
        <v>2142000</v>
      </c>
      <c r="F35" s="112">
        <f t="shared" ref="F35:O35" si="17">F34</f>
        <v>2142000</v>
      </c>
      <c r="G35" s="113">
        <f t="shared" si="17"/>
        <v>536000</v>
      </c>
      <c r="H35" s="112">
        <f t="shared" si="17"/>
        <v>536000</v>
      </c>
      <c r="I35" s="113">
        <f t="shared" si="17"/>
        <v>137569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536000</v>
      </c>
      <c r="Q35" s="113">
        <f>$I35      +$K35      +$M35      +$O35</f>
        <v>137569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25.023342670401494</v>
      </c>
      <c r="U35" s="60">
        <f>IF($E35   =0,0,($Q35   /$E35   )*100)</f>
        <v>6.4224556489262365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950000</v>
      </c>
      <c r="C38" s="108"/>
      <c r="D38" s="108"/>
      <c r="E38" s="108">
        <f t="shared" si="18"/>
        <v>950000</v>
      </c>
      <c r="F38" s="109">
        <v>864000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950000</v>
      </c>
      <c r="C42" s="111">
        <f>SUM(C37:C41)</f>
        <v>0</v>
      </c>
      <c r="D42" s="111"/>
      <c r="E42" s="111">
        <f t="shared" si="18"/>
        <v>950000</v>
      </c>
      <c r="F42" s="112">
        <f t="shared" ref="F42:O42" si="25">SUM(F37:F41)</f>
        <v>864000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5592000</v>
      </c>
      <c r="C69" s="120">
        <f>SUM(C9:C16,C19:C25,C28:C31,C34,C37:C41,C44:C54,C57:C60,C63:C67)</f>
        <v>0</v>
      </c>
      <c r="D69" s="120"/>
      <c r="E69" s="120">
        <f t="shared" si="35"/>
        <v>5592000</v>
      </c>
      <c r="F69" s="121">
        <f t="shared" ref="F69:O69" si="43">SUM(F9:F16,F19:F25,F28:F31,F34,F37:F41,F44:F54,F57:F60,F63:F67)</f>
        <v>5506000</v>
      </c>
      <c r="G69" s="122">
        <f t="shared" si="43"/>
        <v>3036000</v>
      </c>
      <c r="H69" s="121">
        <f t="shared" si="43"/>
        <v>635000</v>
      </c>
      <c r="I69" s="122">
        <f t="shared" si="43"/>
        <v>206577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635000</v>
      </c>
      <c r="Q69" s="122">
        <f t="shared" si="37"/>
        <v>206577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13.679448513571737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4.450172339508832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36217000</v>
      </c>
      <c r="C71" s="108"/>
      <c r="D71" s="108"/>
      <c r="E71" s="108">
        <f>$B71      +$C71      +$D71</f>
        <v>36217000</v>
      </c>
      <c r="F71" s="109">
        <v>36217000</v>
      </c>
      <c r="G71" s="110">
        <v>20000000</v>
      </c>
      <c r="H71" s="109">
        <v>11751000</v>
      </c>
      <c r="I71" s="110">
        <v>13984976</v>
      </c>
      <c r="J71" s="109"/>
      <c r="K71" s="110"/>
      <c r="L71" s="109"/>
      <c r="M71" s="110"/>
      <c r="N71" s="109"/>
      <c r="O71" s="110"/>
      <c r="P71" s="109">
        <f>$H71      +$J71      +$L71      +$N71</f>
        <v>11751000</v>
      </c>
      <c r="Q71" s="110">
        <f>$I71      +$K71      +$M71      +$O71</f>
        <v>13984976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32.446088853300935</v>
      </c>
      <c r="U71" s="56">
        <f>IF(($E71      =0),0,(($Q71      /$E71      )*100))</f>
        <v>38.614396554104424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36217000</v>
      </c>
      <c r="C73" s="117">
        <f>SUM(C71:C72)</f>
        <v>0</v>
      </c>
      <c r="D73" s="117"/>
      <c r="E73" s="117">
        <f>$B73      +$C73      +$D73</f>
        <v>36217000</v>
      </c>
      <c r="F73" s="118">
        <f t="shared" ref="F73:O73" si="44">SUM(F71:F72)</f>
        <v>36217000</v>
      </c>
      <c r="G73" s="119">
        <f t="shared" si="44"/>
        <v>20000000</v>
      </c>
      <c r="H73" s="118">
        <f t="shared" si="44"/>
        <v>11751000</v>
      </c>
      <c r="I73" s="119">
        <f t="shared" si="44"/>
        <v>13984976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11751000</v>
      </c>
      <c r="Q73" s="119">
        <f>$I73      +$K73      +$M73      +$O73</f>
        <v>13984976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32.446088853300935</v>
      </c>
      <c r="U73" s="65">
        <f>IF($E71   =0,0,($Q71   /$E71 )*100)</f>
        <v>38.614396554104424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36217000</v>
      </c>
      <c r="C74" s="120">
        <f>SUM(C71:C72)</f>
        <v>0</v>
      </c>
      <c r="D74" s="120"/>
      <c r="E74" s="120">
        <f>$B74      +$C74      +$D74</f>
        <v>36217000</v>
      </c>
      <c r="F74" s="121">
        <f t="shared" ref="F74:O74" si="45">SUM(F71:F72)</f>
        <v>36217000</v>
      </c>
      <c r="G74" s="122">
        <f t="shared" si="45"/>
        <v>20000000</v>
      </c>
      <c r="H74" s="121">
        <f t="shared" si="45"/>
        <v>11751000</v>
      </c>
      <c r="I74" s="122">
        <f t="shared" si="45"/>
        <v>13984976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11751000</v>
      </c>
      <c r="Q74" s="122">
        <f>$I74      +$K74      +$M74      +$O74</f>
        <v>13984976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32.446088853300935</v>
      </c>
      <c r="U74" s="71">
        <f>IF($E71   =0,0,($Q71   /$E71 )*100)</f>
        <v>38.614396554104424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41809000</v>
      </c>
      <c r="C75" s="120">
        <f>SUM(C9:C16,C19:C25,C28:C31,C34,C37:C41,C44:C54,C57:C60,C63:C67,C71:C72)</f>
        <v>0</v>
      </c>
      <c r="D75" s="120"/>
      <c r="E75" s="120">
        <f>$B75      +$C75      +$D75</f>
        <v>41809000</v>
      </c>
      <c r="F75" s="121">
        <f t="shared" ref="F75:O75" si="46">SUM(F9:F16,F19:F25,F28:F31,F34,F37:F41,F44:F54,F57:F60,F63:F67,F71:F72)</f>
        <v>41723000</v>
      </c>
      <c r="G75" s="122">
        <f t="shared" si="46"/>
        <v>23036000</v>
      </c>
      <c r="H75" s="121">
        <f t="shared" si="46"/>
        <v>12386000</v>
      </c>
      <c r="I75" s="122">
        <f t="shared" si="46"/>
        <v>14191553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12386000</v>
      </c>
      <c r="Q75" s="122">
        <f>$I75      +$K75      +$M75      +$O75</f>
        <v>14191553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30.314006705988888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34.732991507379033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THLWgFEZxf4f4begmivr9T6eonD//0JlCNAcubpFZwWASpPe9f4n3sshj9p7O8yXy4lSb65WbNpR6MW27GqQw==" saltValue="FiN2cLg3SqX1k103/YMNX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/>
      <c r="I10" s="110">
        <v>140544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0</v>
      </c>
      <c r="Q10" s="110">
        <f t="shared" ref="Q10:Q17" si="2">$I10      +$K10      +$M10      +$O10</f>
        <v>140544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0</v>
      </c>
      <c r="U10" s="56">
        <f t="shared" ref="U10:U16" si="6">IF(($E10      =0),0,(($Q10      /$E10      )*100))</f>
        <v>4.6848000000000001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0</v>
      </c>
      <c r="I17" s="113">
        <f t="shared" si="7"/>
        <v>140544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0</v>
      </c>
      <c r="Q17" s="113">
        <f t="shared" si="2"/>
        <v>140544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0</v>
      </c>
      <c r="U17" s="60">
        <f>IF((SUM($E9:$E14))=0,0,(Q17/(SUM($E9:$E14))*100))</f>
        <v>4.6848000000000001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2673000</v>
      </c>
      <c r="C31" s="108"/>
      <c r="D31" s="108"/>
      <c r="E31" s="108">
        <f>$B31      +$C31      +$D31</f>
        <v>2673000</v>
      </c>
      <c r="F31" s="109">
        <v>2673000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2673000</v>
      </c>
      <c r="C32" s="111">
        <f>SUM(C28:C31)</f>
        <v>0</v>
      </c>
      <c r="D32" s="111"/>
      <c r="E32" s="111">
        <f>$B32      +$C32      +$D32</f>
        <v>2673000</v>
      </c>
      <c r="F32" s="112">
        <f t="shared" ref="F32:O32" si="16">SUM(F28:F31)</f>
        <v>2673000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5687000</v>
      </c>
      <c r="C34" s="108"/>
      <c r="D34" s="108"/>
      <c r="E34" s="108">
        <f>$B34      +$C34      +$D34</f>
        <v>5687000</v>
      </c>
      <c r="F34" s="109">
        <v>5687000</v>
      </c>
      <c r="G34" s="110">
        <v>1422000</v>
      </c>
      <c r="H34" s="109">
        <v>745000</v>
      </c>
      <c r="I34" s="110">
        <v>796197</v>
      </c>
      <c r="J34" s="109"/>
      <c r="K34" s="110"/>
      <c r="L34" s="109"/>
      <c r="M34" s="110"/>
      <c r="N34" s="109"/>
      <c r="O34" s="110"/>
      <c r="P34" s="109">
        <f>$H34      +$J34      +$L34      +$N34</f>
        <v>745000</v>
      </c>
      <c r="Q34" s="110">
        <f>$I34      +$K34      +$M34      +$O34</f>
        <v>796197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13.100052751890276</v>
      </c>
      <c r="U34" s="56">
        <f>IF(($E34      =0),0,(($Q34      /$E34      )*100))</f>
        <v>14.00029892737823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5687000</v>
      </c>
      <c r="C35" s="111">
        <f>C34</f>
        <v>0</v>
      </c>
      <c r="D35" s="111"/>
      <c r="E35" s="111">
        <f>$B35      +$C35      +$D35</f>
        <v>5687000</v>
      </c>
      <c r="F35" s="112">
        <f t="shared" ref="F35:O35" si="17">F34</f>
        <v>5687000</v>
      </c>
      <c r="G35" s="113">
        <f t="shared" si="17"/>
        <v>1422000</v>
      </c>
      <c r="H35" s="112">
        <f t="shared" si="17"/>
        <v>745000</v>
      </c>
      <c r="I35" s="113">
        <f t="shared" si="17"/>
        <v>796197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745000</v>
      </c>
      <c r="Q35" s="113">
        <f>$I35      +$K35      +$M35      +$O35</f>
        <v>796197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13.100052751890276</v>
      </c>
      <c r="U35" s="60">
        <f>IF($E35   =0,0,($Q35   /$E35   )*100)</f>
        <v>14.00029892737823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91000000</v>
      </c>
      <c r="C53" s="108"/>
      <c r="D53" s="108"/>
      <c r="E53" s="108">
        <f t="shared" si="26"/>
        <v>91000000</v>
      </c>
      <c r="F53" s="109">
        <v>91000000</v>
      </c>
      <c r="G53" s="110">
        <v>36400000</v>
      </c>
      <c r="H53" s="109">
        <v>6970000</v>
      </c>
      <c r="I53" s="110">
        <v>1310706</v>
      </c>
      <c r="J53" s="109"/>
      <c r="K53" s="110"/>
      <c r="L53" s="109"/>
      <c r="M53" s="110"/>
      <c r="N53" s="109"/>
      <c r="O53" s="110"/>
      <c r="P53" s="109">
        <f t="shared" si="27"/>
        <v>6970000</v>
      </c>
      <c r="Q53" s="110">
        <f t="shared" si="28"/>
        <v>1310706</v>
      </c>
      <c r="R53" s="54">
        <f t="shared" si="29"/>
        <v>0</v>
      </c>
      <c r="S53" s="55">
        <f t="shared" si="30"/>
        <v>0</v>
      </c>
      <c r="T53" s="54">
        <f t="shared" si="31"/>
        <v>7.6593406593406588</v>
      </c>
      <c r="U53" s="56">
        <f t="shared" si="32"/>
        <v>1.4403362637362638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91000000</v>
      </c>
      <c r="C55" s="111">
        <f>SUM(C44:C54)</f>
        <v>0</v>
      </c>
      <c r="D55" s="111"/>
      <c r="E55" s="111">
        <f t="shared" si="26"/>
        <v>91000000</v>
      </c>
      <c r="F55" s="112">
        <f t="shared" ref="F55:O55" si="33">SUM(F44:F54)</f>
        <v>91000000</v>
      </c>
      <c r="G55" s="113">
        <f t="shared" si="33"/>
        <v>36400000</v>
      </c>
      <c r="H55" s="112">
        <f t="shared" si="33"/>
        <v>6970000</v>
      </c>
      <c r="I55" s="113">
        <f t="shared" si="33"/>
        <v>1310706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6970000</v>
      </c>
      <c r="Q55" s="113">
        <f t="shared" si="28"/>
        <v>1310706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7.6593406593406588</v>
      </c>
      <c r="U55" s="60">
        <f>IF((+$E45+$E47+$E49+$E50+$E53) =0,0,(Q55   /(+$E45+$E47+$E49+$E50+$E53) )*100)</f>
        <v>1.4403362637362638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102360000</v>
      </c>
      <c r="C69" s="120">
        <f>SUM(C9:C16,C19:C25,C28:C31,C34,C37:C41,C44:C54,C57:C60,C63:C67)</f>
        <v>0</v>
      </c>
      <c r="D69" s="120"/>
      <c r="E69" s="120">
        <f t="shared" si="35"/>
        <v>102360000</v>
      </c>
      <c r="F69" s="121">
        <f t="shared" ref="F69:O69" si="43">SUM(F9:F16,F19:F25,F28:F31,F34,F37:F41,F44:F54,F57:F60,F63:F67)</f>
        <v>102360000</v>
      </c>
      <c r="G69" s="122">
        <f t="shared" si="43"/>
        <v>40822000</v>
      </c>
      <c r="H69" s="121">
        <f t="shared" si="43"/>
        <v>7715000</v>
      </c>
      <c r="I69" s="122">
        <f t="shared" si="43"/>
        <v>2247447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7715000</v>
      </c>
      <c r="Q69" s="122">
        <f t="shared" si="37"/>
        <v>2247447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7.5371238765142641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2.1956301289566236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224123000</v>
      </c>
      <c r="C71" s="108"/>
      <c r="D71" s="108"/>
      <c r="E71" s="108">
        <f>$B71      +$C71      +$D71</f>
        <v>224123000</v>
      </c>
      <c r="F71" s="109">
        <v>224123000</v>
      </c>
      <c r="G71" s="110">
        <v>44673000</v>
      </c>
      <c r="H71" s="109">
        <v>36380000</v>
      </c>
      <c r="I71" s="110">
        <v>30720360</v>
      </c>
      <c r="J71" s="109"/>
      <c r="K71" s="110"/>
      <c r="L71" s="109"/>
      <c r="M71" s="110"/>
      <c r="N71" s="109"/>
      <c r="O71" s="110"/>
      <c r="P71" s="109">
        <f>$H71      +$J71      +$L71      +$N71</f>
        <v>36380000</v>
      </c>
      <c r="Q71" s="110">
        <f>$I71      +$K71      +$M71      +$O71</f>
        <v>30720360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16.232158234540854</v>
      </c>
      <c r="U71" s="56">
        <f>IF(($E71      =0),0,(($Q71      /$E71      )*100))</f>
        <v>13.706919860969199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224123000</v>
      </c>
      <c r="C73" s="117">
        <f>SUM(C71:C72)</f>
        <v>0</v>
      </c>
      <c r="D73" s="117"/>
      <c r="E73" s="117">
        <f>$B73      +$C73      +$D73</f>
        <v>224123000</v>
      </c>
      <c r="F73" s="118">
        <f t="shared" ref="F73:O73" si="44">SUM(F71:F72)</f>
        <v>224123000</v>
      </c>
      <c r="G73" s="119">
        <f t="shared" si="44"/>
        <v>44673000</v>
      </c>
      <c r="H73" s="118">
        <f t="shared" si="44"/>
        <v>36380000</v>
      </c>
      <c r="I73" s="119">
        <f t="shared" si="44"/>
        <v>30720360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36380000</v>
      </c>
      <c r="Q73" s="119">
        <f>$I73      +$K73      +$M73      +$O73</f>
        <v>30720360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16.232158234540854</v>
      </c>
      <c r="U73" s="65">
        <f>IF($E71   =0,0,($Q71   /$E71 )*100)</f>
        <v>13.706919860969199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224123000</v>
      </c>
      <c r="C74" s="120">
        <f>SUM(C71:C72)</f>
        <v>0</v>
      </c>
      <c r="D74" s="120"/>
      <c r="E74" s="120">
        <f>$B74      +$C74      +$D74</f>
        <v>224123000</v>
      </c>
      <c r="F74" s="121">
        <f t="shared" ref="F74:O74" si="45">SUM(F71:F72)</f>
        <v>224123000</v>
      </c>
      <c r="G74" s="122">
        <f t="shared" si="45"/>
        <v>44673000</v>
      </c>
      <c r="H74" s="121">
        <f t="shared" si="45"/>
        <v>36380000</v>
      </c>
      <c r="I74" s="122">
        <f t="shared" si="45"/>
        <v>30720360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36380000</v>
      </c>
      <c r="Q74" s="122">
        <f>$I74      +$K74      +$M74      +$O74</f>
        <v>30720360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16.232158234540854</v>
      </c>
      <c r="U74" s="71">
        <f>IF($E71   =0,0,($Q71   /$E71 )*100)</f>
        <v>13.706919860969199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326483000</v>
      </c>
      <c r="C75" s="120">
        <f>SUM(C9:C16,C19:C25,C28:C31,C34,C37:C41,C44:C54,C57:C60,C63:C67,C71:C72)</f>
        <v>0</v>
      </c>
      <c r="D75" s="120"/>
      <c r="E75" s="120">
        <f>$B75      +$C75      +$D75</f>
        <v>326483000</v>
      </c>
      <c r="F75" s="121">
        <f t="shared" ref="F75:O75" si="46">SUM(F9:F16,F19:F25,F28:F31,F34,F37:F41,F44:F54,F57:F60,F63:F67,F71:F72)</f>
        <v>326483000</v>
      </c>
      <c r="G75" s="122">
        <f t="shared" si="46"/>
        <v>85495000</v>
      </c>
      <c r="H75" s="121">
        <f t="shared" si="46"/>
        <v>44095000</v>
      </c>
      <c r="I75" s="122">
        <f t="shared" si="46"/>
        <v>32967807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44095000</v>
      </c>
      <c r="Q75" s="122">
        <f>$I75      +$K75      +$M75      +$O75</f>
        <v>32967807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13.506063102826179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10.097863288440747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hZgzZvdnTgqU17OhQlY8FVgbzrvJ5Oe7eQ0idUp5n0dPz0NW/43Uot9764dH0D/CTPcw5k3dEnvazUmwtnta8g==" saltValue="dfAXKbvih6Mc1she4/CNT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/>
      <c r="I10" s="110">
        <v>205602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0</v>
      </c>
      <c r="Q10" s="110">
        <f t="shared" ref="Q10:Q17" si="2">$I10      +$K10      +$M10      +$O10</f>
        <v>205602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0</v>
      </c>
      <c r="U10" s="56">
        <f t="shared" ref="U10:U16" si="6">IF(($E10      =0),0,(($Q10      /$E10      )*100))</f>
        <v>10.821157894736842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22194000</v>
      </c>
      <c r="C14" s="108"/>
      <c r="D14" s="108"/>
      <c r="E14" s="108">
        <f t="shared" si="0"/>
        <v>22194000</v>
      </c>
      <c r="F14" s="109">
        <v>22194000</v>
      </c>
      <c r="G14" s="110">
        <v>2835000</v>
      </c>
      <c r="H14" s="109"/>
      <c r="I14" s="110">
        <v>4034815</v>
      </c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4034815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18.179755789853115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/>
      <c r="D15" s="108"/>
      <c r="E15" s="108">
        <f t="shared" si="0"/>
        <v>1000000</v>
      </c>
      <c r="F15" s="109">
        <v>1000000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25094000</v>
      </c>
      <c r="C17" s="111">
        <f>SUM(C9:C16)</f>
        <v>0</v>
      </c>
      <c r="D17" s="111"/>
      <c r="E17" s="111">
        <f t="shared" si="0"/>
        <v>25094000</v>
      </c>
      <c r="F17" s="112">
        <f t="shared" ref="F17:O17" si="7">SUM(F9:F16)</f>
        <v>25094000</v>
      </c>
      <c r="G17" s="113">
        <f t="shared" si="7"/>
        <v>4735000</v>
      </c>
      <c r="H17" s="112">
        <f t="shared" si="7"/>
        <v>0</v>
      </c>
      <c r="I17" s="113">
        <f t="shared" si="7"/>
        <v>4240417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0</v>
      </c>
      <c r="Q17" s="113">
        <f t="shared" si="2"/>
        <v>4240417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0</v>
      </c>
      <c r="U17" s="60">
        <f>IF((SUM($E9:$E14))=0,0,(Q17/(SUM($E9:$E14))*100))</f>
        <v>17.599472897816884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6891000</v>
      </c>
      <c r="C23" s="108"/>
      <c r="D23" s="108"/>
      <c r="E23" s="108">
        <f t="shared" si="8"/>
        <v>6891000</v>
      </c>
      <c r="F23" s="109">
        <v>6891000</v>
      </c>
      <c r="G23" s="110">
        <v>3446000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6891000</v>
      </c>
      <c r="C26" s="111">
        <f>SUM(C19:C25)</f>
        <v>0</v>
      </c>
      <c r="D26" s="111"/>
      <c r="E26" s="111">
        <f t="shared" si="8"/>
        <v>6891000</v>
      </c>
      <c r="F26" s="112">
        <f t="shared" ref="F26:O26" si="15">SUM(F19:F25)</f>
        <v>6891000</v>
      </c>
      <c r="G26" s="113">
        <f t="shared" si="15"/>
        <v>3446000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2791000</v>
      </c>
      <c r="C34" s="108"/>
      <c r="D34" s="108"/>
      <c r="E34" s="108">
        <f>$B34      +$C34      +$D34</f>
        <v>2791000</v>
      </c>
      <c r="F34" s="109">
        <v>2791000</v>
      </c>
      <c r="G34" s="110">
        <v>698000</v>
      </c>
      <c r="H34" s="109">
        <v>493000</v>
      </c>
      <c r="I34" s="110">
        <v>333853</v>
      </c>
      <c r="J34" s="109"/>
      <c r="K34" s="110"/>
      <c r="L34" s="109"/>
      <c r="M34" s="110"/>
      <c r="N34" s="109"/>
      <c r="O34" s="110"/>
      <c r="P34" s="109">
        <f>$H34      +$J34      +$L34      +$N34</f>
        <v>493000</v>
      </c>
      <c r="Q34" s="110">
        <f>$I34      +$K34      +$M34      +$O34</f>
        <v>333853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17.663919742027947</v>
      </c>
      <c r="U34" s="56">
        <f>IF(($E34      =0),0,(($Q34      /$E34      )*100))</f>
        <v>11.961769974919385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2791000</v>
      </c>
      <c r="C35" s="111">
        <f>C34</f>
        <v>0</v>
      </c>
      <c r="D35" s="111"/>
      <c r="E35" s="111">
        <f>$B35      +$C35      +$D35</f>
        <v>2791000</v>
      </c>
      <c r="F35" s="112">
        <f t="shared" ref="F35:O35" si="17">F34</f>
        <v>2791000</v>
      </c>
      <c r="G35" s="113">
        <f t="shared" si="17"/>
        <v>698000</v>
      </c>
      <c r="H35" s="112">
        <f t="shared" si="17"/>
        <v>493000</v>
      </c>
      <c r="I35" s="113">
        <f t="shared" si="17"/>
        <v>333853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493000</v>
      </c>
      <c r="Q35" s="113">
        <f>$I35      +$K35      +$M35      +$O35</f>
        <v>333853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17.663919742027947</v>
      </c>
      <c r="U35" s="60">
        <f>IF($E35   =0,0,($Q35   /$E35   )*100)</f>
        <v>11.961769974919385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41300000</v>
      </c>
      <c r="C37" s="108"/>
      <c r="D37" s="108"/>
      <c r="E37" s="108">
        <f t="shared" ref="E37:E42" si="18">$B37      +$C37      +$D37</f>
        <v>41300000</v>
      </c>
      <c r="F37" s="109">
        <v>41300000</v>
      </c>
      <c r="G37" s="110">
        <v>18585000</v>
      </c>
      <c r="H37" s="109">
        <v>4345000</v>
      </c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4345000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10.520581113801452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1900000</v>
      </c>
      <c r="C38" s="108"/>
      <c r="D38" s="108"/>
      <c r="E38" s="108">
        <f t="shared" si="18"/>
        <v>1900000</v>
      </c>
      <c r="F38" s="109">
        <v>1728000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43200000</v>
      </c>
      <c r="C42" s="111">
        <f>SUM(C37:C41)</f>
        <v>0</v>
      </c>
      <c r="D42" s="111"/>
      <c r="E42" s="111">
        <f t="shared" si="18"/>
        <v>43200000</v>
      </c>
      <c r="F42" s="112">
        <f t="shared" ref="F42:O42" si="25">SUM(F37:F41)</f>
        <v>43028000</v>
      </c>
      <c r="G42" s="113">
        <f t="shared" si="25"/>
        <v>18585000</v>
      </c>
      <c r="H42" s="112">
        <f t="shared" si="25"/>
        <v>4345000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4345000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10.520581113801452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75000000</v>
      </c>
      <c r="C53" s="108"/>
      <c r="D53" s="108"/>
      <c r="E53" s="108">
        <f t="shared" si="26"/>
        <v>75000000</v>
      </c>
      <c r="F53" s="109">
        <v>75000000</v>
      </c>
      <c r="G53" s="110">
        <v>35000000</v>
      </c>
      <c r="H53" s="109">
        <v>23136000</v>
      </c>
      <c r="I53" s="110">
        <v>11807238</v>
      </c>
      <c r="J53" s="109"/>
      <c r="K53" s="110"/>
      <c r="L53" s="109"/>
      <c r="M53" s="110"/>
      <c r="N53" s="109"/>
      <c r="O53" s="110"/>
      <c r="P53" s="109">
        <f t="shared" si="27"/>
        <v>23136000</v>
      </c>
      <c r="Q53" s="110">
        <f t="shared" si="28"/>
        <v>11807238</v>
      </c>
      <c r="R53" s="54">
        <f t="shared" si="29"/>
        <v>0</v>
      </c>
      <c r="S53" s="55">
        <f t="shared" si="30"/>
        <v>0</v>
      </c>
      <c r="T53" s="54">
        <f t="shared" si="31"/>
        <v>30.847999999999999</v>
      </c>
      <c r="U53" s="56">
        <f t="shared" si="32"/>
        <v>15.742983999999998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75000000</v>
      </c>
      <c r="C55" s="111">
        <f>SUM(C44:C54)</f>
        <v>0</v>
      </c>
      <c r="D55" s="111"/>
      <c r="E55" s="111">
        <f t="shared" si="26"/>
        <v>75000000</v>
      </c>
      <c r="F55" s="112">
        <f t="shared" ref="F55:O55" si="33">SUM(F44:F54)</f>
        <v>75000000</v>
      </c>
      <c r="G55" s="113">
        <f t="shared" si="33"/>
        <v>35000000</v>
      </c>
      <c r="H55" s="112">
        <f t="shared" si="33"/>
        <v>23136000</v>
      </c>
      <c r="I55" s="113">
        <f t="shared" si="33"/>
        <v>11807238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23136000</v>
      </c>
      <c r="Q55" s="113">
        <f t="shared" si="28"/>
        <v>11807238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30.847999999999999</v>
      </c>
      <c r="U55" s="60">
        <f>IF((+$E45+$E47+$E49+$E50+$E53) =0,0,(Q55   /(+$E45+$E47+$E49+$E50+$E53) )*100)</f>
        <v>15.742983999999998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152976000</v>
      </c>
      <c r="C69" s="120">
        <f>SUM(C9:C16,C19:C25,C28:C31,C34,C37:C41,C44:C54,C57:C60,C63:C67)</f>
        <v>0</v>
      </c>
      <c r="D69" s="120"/>
      <c r="E69" s="120">
        <f t="shared" si="35"/>
        <v>152976000</v>
      </c>
      <c r="F69" s="121">
        <f t="shared" ref="F69:O69" si="43">SUM(F9:F16,F19:F25,F28:F31,F34,F37:F41,F44:F54,F57:F60,F63:F67)</f>
        <v>152804000</v>
      </c>
      <c r="G69" s="122">
        <f t="shared" si="43"/>
        <v>62464000</v>
      </c>
      <c r="H69" s="121">
        <f t="shared" si="43"/>
        <v>27974000</v>
      </c>
      <c r="I69" s="122">
        <f t="shared" si="43"/>
        <v>16381508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27974000</v>
      </c>
      <c r="Q69" s="122">
        <f t="shared" si="37"/>
        <v>16381508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18.639889122844426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10.915474826088117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137899000</v>
      </c>
      <c r="C71" s="108"/>
      <c r="D71" s="108"/>
      <c r="E71" s="108">
        <f>$B71      +$C71      +$D71</f>
        <v>137899000</v>
      </c>
      <c r="F71" s="109">
        <v>137899000</v>
      </c>
      <c r="G71" s="110">
        <v>41000000</v>
      </c>
      <c r="H71" s="109">
        <v>24629000</v>
      </c>
      <c r="I71" s="110">
        <v>20547898</v>
      </c>
      <c r="J71" s="109"/>
      <c r="K71" s="110"/>
      <c r="L71" s="109"/>
      <c r="M71" s="110"/>
      <c r="N71" s="109"/>
      <c r="O71" s="110"/>
      <c r="P71" s="109">
        <f>$H71      +$J71      +$L71      +$N71</f>
        <v>24629000</v>
      </c>
      <c r="Q71" s="110">
        <f>$I71      +$K71      +$M71      +$O71</f>
        <v>20547898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17.860173025185098</v>
      </c>
      <c r="U71" s="56">
        <f>IF(($E71      =0),0,(($Q71      /$E71      )*100))</f>
        <v>14.900686734494087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137899000</v>
      </c>
      <c r="C73" s="117">
        <f>SUM(C71:C72)</f>
        <v>0</v>
      </c>
      <c r="D73" s="117"/>
      <c r="E73" s="117">
        <f>$B73      +$C73      +$D73</f>
        <v>137899000</v>
      </c>
      <c r="F73" s="118">
        <f t="shared" ref="F73:O73" si="44">SUM(F71:F72)</f>
        <v>137899000</v>
      </c>
      <c r="G73" s="119">
        <f t="shared" si="44"/>
        <v>41000000</v>
      </c>
      <c r="H73" s="118">
        <f t="shared" si="44"/>
        <v>24629000</v>
      </c>
      <c r="I73" s="119">
        <f t="shared" si="44"/>
        <v>20547898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24629000</v>
      </c>
      <c r="Q73" s="119">
        <f>$I73      +$K73      +$M73      +$O73</f>
        <v>20547898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17.860173025185098</v>
      </c>
      <c r="U73" s="65">
        <f>IF($E71   =0,0,($Q71   /$E71 )*100)</f>
        <v>14.900686734494087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137899000</v>
      </c>
      <c r="C74" s="120">
        <f>SUM(C71:C72)</f>
        <v>0</v>
      </c>
      <c r="D74" s="120"/>
      <c r="E74" s="120">
        <f>$B74      +$C74      +$D74</f>
        <v>137899000</v>
      </c>
      <c r="F74" s="121">
        <f t="shared" ref="F74:O74" si="45">SUM(F71:F72)</f>
        <v>137899000</v>
      </c>
      <c r="G74" s="122">
        <f t="shared" si="45"/>
        <v>41000000</v>
      </c>
      <c r="H74" s="121">
        <f t="shared" si="45"/>
        <v>24629000</v>
      </c>
      <c r="I74" s="122">
        <f t="shared" si="45"/>
        <v>20547898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24629000</v>
      </c>
      <c r="Q74" s="122">
        <f>$I74      +$K74      +$M74      +$O74</f>
        <v>20547898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17.860173025185098</v>
      </c>
      <c r="U74" s="71">
        <f>IF($E71   =0,0,($Q71   /$E71 )*100)</f>
        <v>14.900686734494087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290875000</v>
      </c>
      <c r="C75" s="120">
        <f>SUM(C9:C16,C19:C25,C28:C31,C34,C37:C41,C44:C54,C57:C60,C63:C67,C71:C72)</f>
        <v>0</v>
      </c>
      <c r="D75" s="120"/>
      <c r="E75" s="120">
        <f>$B75      +$C75      +$D75</f>
        <v>290875000</v>
      </c>
      <c r="F75" s="121">
        <f t="shared" ref="F75:O75" si="46">SUM(F9:F16,F19:F25,F28:F31,F34,F37:F41,F44:F54,F57:F60,F63:F67,F71:F72)</f>
        <v>290703000</v>
      </c>
      <c r="G75" s="122">
        <f t="shared" si="46"/>
        <v>103464000</v>
      </c>
      <c r="H75" s="121">
        <f t="shared" si="46"/>
        <v>52603000</v>
      </c>
      <c r="I75" s="122">
        <f t="shared" si="46"/>
        <v>36929406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52603000</v>
      </c>
      <c r="Q75" s="122">
        <f>$I75      +$K75      +$M75      +$O75</f>
        <v>36929406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18.26651619064155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12.823823595798247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5nWvCHZuKl3GcO3JhfdvXrzpJyaIB+q/zvvF/ieaTsbXpL2I0UjHFWYW5dMkQVxUJXKZMh6vOlir5Q29E5TBew==" saltValue="GCkVK1v/B2aL9w/o10d4Q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676000</v>
      </c>
      <c r="I10" s="110">
        <v>657768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676000</v>
      </c>
      <c r="Q10" s="110">
        <f t="shared" ref="Q10:Q17" si="2">$I10      +$K10      +$M10      +$O10</f>
        <v>657768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22.533333333333331</v>
      </c>
      <c r="U10" s="56">
        <f t="shared" ref="U10:U16" si="6">IF(($E10      =0),0,(($Q10      /$E10      )*100))</f>
        <v>21.925599999999999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676000</v>
      </c>
      <c r="I17" s="113">
        <f t="shared" si="7"/>
        <v>657768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676000</v>
      </c>
      <c r="Q17" s="113">
        <f t="shared" si="2"/>
        <v>657768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22.533333333333331</v>
      </c>
      <c r="U17" s="60">
        <f>IF((SUM($E9:$E14))=0,0,(Q17/(SUM($E9:$E14))*100))</f>
        <v>21.925599999999999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6181000</v>
      </c>
      <c r="C23" s="108"/>
      <c r="D23" s="108"/>
      <c r="E23" s="108">
        <f t="shared" si="8"/>
        <v>6181000</v>
      </c>
      <c r="F23" s="109">
        <v>6181000</v>
      </c>
      <c r="G23" s="110">
        <v>3091000</v>
      </c>
      <c r="H23" s="109">
        <v>567000</v>
      </c>
      <c r="I23" s="110"/>
      <c r="J23" s="109"/>
      <c r="K23" s="110"/>
      <c r="L23" s="109"/>
      <c r="M23" s="110"/>
      <c r="N23" s="109"/>
      <c r="O23" s="110"/>
      <c r="P23" s="109">
        <f t="shared" si="9"/>
        <v>567000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9.1732729331823339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6181000</v>
      </c>
      <c r="C26" s="111">
        <f>SUM(C19:C25)</f>
        <v>0</v>
      </c>
      <c r="D26" s="111"/>
      <c r="E26" s="111">
        <f t="shared" si="8"/>
        <v>6181000</v>
      </c>
      <c r="F26" s="112">
        <f t="shared" ref="F26:O26" si="15">SUM(F19:F25)</f>
        <v>6181000</v>
      </c>
      <c r="G26" s="113">
        <f t="shared" si="15"/>
        <v>3091000</v>
      </c>
      <c r="H26" s="112">
        <f t="shared" si="15"/>
        <v>567000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567000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9.1732729331823339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1341000</v>
      </c>
      <c r="C34" s="108"/>
      <c r="D34" s="108"/>
      <c r="E34" s="108">
        <f>$B34      +$C34      +$D34</f>
        <v>1341000</v>
      </c>
      <c r="F34" s="109">
        <v>1341000</v>
      </c>
      <c r="G34" s="110">
        <v>335000</v>
      </c>
      <c r="H34" s="109">
        <v>335000</v>
      </c>
      <c r="I34" s="110"/>
      <c r="J34" s="109"/>
      <c r="K34" s="110"/>
      <c r="L34" s="109"/>
      <c r="M34" s="110"/>
      <c r="N34" s="109"/>
      <c r="O34" s="110"/>
      <c r="P34" s="109">
        <f>$H34      +$J34      +$L34      +$N34</f>
        <v>335000</v>
      </c>
      <c r="Q34" s="110">
        <f>$I34      +$K34      +$M34      +$O34</f>
        <v>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24.981357196122296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1341000</v>
      </c>
      <c r="C35" s="111">
        <f>C34</f>
        <v>0</v>
      </c>
      <c r="D35" s="111"/>
      <c r="E35" s="111">
        <f>$B35      +$C35      +$D35</f>
        <v>1341000</v>
      </c>
      <c r="F35" s="112">
        <f t="shared" ref="F35:O35" si="17">F34</f>
        <v>1341000</v>
      </c>
      <c r="G35" s="113">
        <f t="shared" si="17"/>
        <v>335000</v>
      </c>
      <c r="H35" s="112">
        <f t="shared" si="17"/>
        <v>335000</v>
      </c>
      <c r="I35" s="113">
        <f t="shared" si="17"/>
        <v>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335000</v>
      </c>
      <c r="Q35" s="113">
        <f>$I35      +$K35      +$M35      +$O35</f>
        <v>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24.981357196122296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8284000</v>
      </c>
      <c r="C37" s="108"/>
      <c r="D37" s="108"/>
      <c r="E37" s="108">
        <f t="shared" ref="E37:E42" si="18">$B37      +$C37      +$D37</f>
        <v>8284000</v>
      </c>
      <c r="F37" s="109">
        <v>8284000</v>
      </c>
      <c r="G37" s="110">
        <v>3728000</v>
      </c>
      <c r="H37" s="109">
        <v>1854000</v>
      </c>
      <c r="I37" s="110">
        <v>1853626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1854000</v>
      </c>
      <c r="Q37" s="110">
        <f t="shared" ref="Q37:Q42" si="20">$I37      +$K37      +$M37      +$O37</f>
        <v>1853626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22.3804925156929</v>
      </c>
      <c r="U37" s="56">
        <f t="shared" ref="U37:U41" si="24">IF(($E37      =0),0,(($Q37      /$E37      )*100))</f>
        <v>22.375977788507967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16633000</v>
      </c>
      <c r="C38" s="108"/>
      <c r="D38" s="108"/>
      <c r="E38" s="108">
        <f t="shared" si="18"/>
        <v>16633000</v>
      </c>
      <c r="F38" s="109">
        <v>15123000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1800000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28917000</v>
      </c>
      <c r="C42" s="111">
        <f>SUM(C37:C41)</f>
        <v>0</v>
      </c>
      <c r="D42" s="111"/>
      <c r="E42" s="111">
        <f t="shared" si="18"/>
        <v>28917000</v>
      </c>
      <c r="F42" s="112">
        <f t="shared" ref="F42:O42" si="25">SUM(F37:F41)</f>
        <v>27407000</v>
      </c>
      <c r="G42" s="113">
        <f t="shared" si="25"/>
        <v>5528000</v>
      </c>
      <c r="H42" s="112">
        <f t="shared" si="25"/>
        <v>1854000</v>
      </c>
      <c r="I42" s="113">
        <f t="shared" si="25"/>
        <v>1853626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1854000</v>
      </c>
      <c r="Q42" s="113">
        <f t="shared" si="20"/>
        <v>1853626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15.092803647020514</v>
      </c>
      <c r="U42" s="60">
        <f>IF((+$E37+$E40) =0,0,(Q42   /(+$E37+$E40) )*100)</f>
        <v>15.089759036144578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39439000</v>
      </c>
      <c r="C69" s="120">
        <f>SUM(C9:C16,C19:C25,C28:C31,C34,C37:C41,C44:C54,C57:C60,C63:C67)</f>
        <v>0</v>
      </c>
      <c r="D69" s="120"/>
      <c r="E69" s="120">
        <f t="shared" si="35"/>
        <v>39439000</v>
      </c>
      <c r="F69" s="121">
        <f t="shared" ref="F69:O69" si="43">SUM(F9:F16,F19:F25,F28:F31,F34,F37:F41,F44:F54,F57:F60,F63:F67)</f>
        <v>37929000</v>
      </c>
      <c r="G69" s="122">
        <f t="shared" si="43"/>
        <v>11954000</v>
      </c>
      <c r="H69" s="121">
        <f t="shared" si="43"/>
        <v>3432000</v>
      </c>
      <c r="I69" s="122">
        <f t="shared" si="43"/>
        <v>2511394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3432000</v>
      </c>
      <c r="Q69" s="122">
        <f t="shared" si="37"/>
        <v>2511394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15.048671402262562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11.01198807331404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10464000</v>
      </c>
      <c r="C71" s="108"/>
      <c r="D71" s="108"/>
      <c r="E71" s="108">
        <f>$B71      +$C71      +$D71</f>
        <v>10464000</v>
      </c>
      <c r="F71" s="109">
        <v>10464000</v>
      </c>
      <c r="G71" s="110">
        <v>6000000</v>
      </c>
      <c r="H71" s="109">
        <v>5111000</v>
      </c>
      <c r="I71" s="110">
        <v>4664130</v>
      </c>
      <c r="J71" s="109"/>
      <c r="K71" s="110"/>
      <c r="L71" s="109"/>
      <c r="M71" s="110"/>
      <c r="N71" s="109"/>
      <c r="O71" s="110"/>
      <c r="P71" s="109">
        <f>$H71      +$J71      +$L71      +$N71</f>
        <v>5111000</v>
      </c>
      <c r="Q71" s="110">
        <f>$I71      +$K71      +$M71      +$O71</f>
        <v>4664130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48.843654434250766</v>
      </c>
      <c r="U71" s="56">
        <f>IF(($E71      =0),0,(($Q71      /$E71      )*100))</f>
        <v>44.57310779816514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10464000</v>
      </c>
      <c r="C73" s="117">
        <f>SUM(C71:C72)</f>
        <v>0</v>
      </c>
      <c r="D73" s="117"/>
      <c r="E73" s="117">
        <f>$B73      +$C73      +$D73</f>
        <v>10464000</v>
      </c>
      <c r="F73" s="118">
        <f t="shared" ref="F73:O73" si="44">SUM(F71:F72)</f>
        <v>10464000</v>
      </c>
      <c r="G73" s="119">
        <f t="shared" si="44"/>
        <v>6000000</v>
      </c>
      <c r="H73" s="118">
        <f t="shared" si="44"/>
        <v>5111000</v>
      </c>
      <c r="I73" s="119">
        <f t="shared" si="44"/>
        <v>4664130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5111000</v>
      </c>
      <c r="Q73" s="119">
        <f>$I73      +$K73      +$M73      +$O73</f>
        <v>4664130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48.843654434250766</v>
      </c>
      <c r="U73" s="65">
        <f>IF($E71   =0,0,($Q71   /$E71 )*100)</f>
        <v>44.57310779816514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10464000</v>
      </c>
      <c r="C74" s="120">
        <f>SUM(C71:C72)</f>
        <v>0</v>
      </c>
      <c r="D74" s="120"/>
      <c r="E74" s="120">
        <f>$B74      +$C74      +$D74</f>
        <v>10464000</v>
      </c>
      <c r="F74" s="121">
        <f t="shared" ref="F74:O74" si="45">SUM(F71:F72)</f>
        <v>10464000</v>
      </c>
      <c r="G74" s="122">
        <f t="shared" si="45"/>
        <v>6000000</v>
      </c>
      <c r="H74" s="121">
        <f t="shared" si="45"/>
        <v>5111000</v>
      </c>
      <c r="I74" s="122">
        <f t="shared" si="45"/>
        <v>4664130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5111000</v>
      </c>
      <c r="Q74" s="122">
        <f>$I74      +$K74      +$M74      +$O74</f>
        <v>4664130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48.843654434250766</v>
      </c>
      <c r="U74" s="71">
        <f>IF($E71   =0,0,($Q71   /$E71 )*100)</f>
        <v>44.57310779816514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49903000</v>
      </c>
      <c r="C75" s="120">
        <f>SUM(C9:C16,C19:C25,C28:C31,C34,C37:C41,C44:C54,C57:C60,C63:C67,C71:C72)</f>
        <v>0</v>
      </c>
      <c r="D75" s="120"/>
      <c r="E75" s="120">
        <f>$B75      +$C75      +$D75</f>
        <v>49903000</v>
      </c>
      <c r="F75" s="121">
        <f t="shared" ref="F75:O75" si="46">SUM(F9:F16,F19:F25,F28:F31,F34,F37:F41,F44:F54,F57:F60,F63:F67,F71:F72)</f>
        <v>48393000</v>
      </c>
      <c r="G75" s="122">
        <f t="shared" si="46"/>
        <v>17954000</v>
      </c>
      <c r="H75" s="121">
        <f t="shared" si="46"/>
        <v>8543000</v>
      </c>
      <c r="I75" s="122">
        <f t="shared" si="46"/>
        <v>7175524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8543000</v>
      </c>
      <c r="Q75" s="122">
        <f>$I75      +$K75      +$M75      +$O75</f>
        <v>7175524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25.677787796813945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21.567550345656748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dsZYAFA7Cp2qkaFW8dKziCksAgd2Ta1uaasW3DSQ8dfR8v62uR9GXZRQ+C5LNm2IGKid52hv2qbzR6HUWatww==" saltValue="gjNBqagbvI8Vb2zC09fBy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129000</v>
      </c>
      <c r="I10" s="110">
        <v>128024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129000</v>
      </c>
      <c r="Q10" s="110">
        <f t="shared" ref="Q10:Q17" si="2">$I10      +$K10      +$M10      +$O10</f>
        <v>128024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6.45</v>
      </c>
      <c r="U10" s="56">
        <f t="shared" ref="U10:U16" si="6">IF(($E10      =0),0,(($Q10      /$E10      )*100))</f>
        <v>6.4012000000000002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129000</v>
      </c>
      <c r="I17" s="113">
        <f t="shared" si="7"/>
        <v>128024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129000</v>
      </c>
      <c r="Q17" s="113">
        <f t="shared" si="2"/>
        <v>128024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6.45</v>
      </c>
      <c r="U17" s="60">
        <f>IF((SUM($E9:$E14))=0,0,(Q17/(SUM($E9:$E14))*100))</f>
        <v>6.4012000000000002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1569000</v>
      </c>
      <c r="C34" s="108"/>
      <c r="D34" s="108"/>
      <c r="E34" s="108">
        <f>$B34      +$C34      +$D34</f>
        <v>1569000</v>
      </c>
      <c r="F34" s="109">
        <v>1569000</v>
      </c>
      <c r="G34" s="110">
        <v>392000</v>
      </c>
      <c r="H34" s="109">
        <v>392000</v>
      </c>
      <c r="I34" s="110">
        <v>328603</v>
      </c>
      <c r="J34" s="109"/>
      <c r="K34" s="110"/>
      <c r="L34" s="109"/>
      <c r="M34" s="110"/>
      <c r="N34" s="109"/>
      <c r="O34" s="110"/>
      <c r="P34" s="109">
        <f>$H34      +$J34      +$L34      +$N34</f>
        <v>392000</v>
      </c>
      <c r="Q34" s="110">
        <f>$I34      +$K34      +$M34      +$O34</f>
        <v>328603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24.984066284257487</v>
      </c>
      <c r="U34" s="56">
        <f>IF(($E34      =0),0,(($Q34      /$E34      )*100))</f>
        <v>20.943467176545571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1569000</v>
      </c>
      <c r="C35" s="111">
        <f>C34</f>
        <v>0</v>
      </c>
      <c r="D35" s="111"/>
      <c r="E35" s="111">
        <f>$B35      +$C35      +$D35</f>
        <v>1569000</v>
      </c>
      <c r="F35" s="112">
        <f t="shared" ref="F35:O35" si="17">F34</f>
        <v>1569000</v>
      </c>
      <c r="G35" s="113">
        <f t="shared" si="17"/>
        <v>392000</v>
      </c>
      <c r="H35" s="112">
        <f t="shared" si="17"/>
        <v>392000</v>
      </c>
      <c r="I35" s="113">
        <f t="shared" si="17"/>
        <v>328603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392000</v>
      </c>
      <c r="Q35" s="113">
        <f>$I35      +$K35      +$M35      +$O35</f>
        <v>328603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24.984066284257487</v>
      </c>
      <c r="U35" s="60">
        <f>IF($E35   =0,0,($Q35   /$E35   )*100)</f>
        <v>20.943467176545571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2250000</v>
      </c>
      <c r="C38" s="108"/>
      <c r="D38" s="108"/>
      <c r="E38" s="108">
        <f t="shared" si="18"/>
        <v>2250000</v>
      </c>
      <c r="F38" s="109">
        <v>2046000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2250000</v>
      </c>
      <c r="C42" s="111">
        <f>SUM(C37:C41)</f>
        <v>0</v>
      </c>
      <c r="D42" s="111"/>
      <c r="E42" s="111">
        <f t="shared" si="18"/>
        <v>2250000</v>
      </c>
      <c r="F42" s="112">
        <f t="shared" ref="F42:O42" si="25">SUM(F37:F41)</f>
        <v>2046000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5819000</v>
      </c>
      <c r="C69" s="120">
        <f>SUM(C9:C16,C19:C25,C28:C31,C34,C37:C41,C44:C54,C57:C60,C63:C67)</f>
        <v>0</v>
      </c>
      <c r="D69" s="120"/>
      <c r="E69" s="120">
        <f t="shared" si="35"/>
        <v>5819000</v>
      </c>
      <c r="F69" s="121">
        <f t="shared" ref="F69:O69" si="43">SUM(F9:F16,F19:F25,F28:F31,F34,F37:F41,F44:F54,F57:F60,F63:F67)</f>
        <v>5615000</v>
      </c>
      <c r="G69" s="122">
        <f t="shared" si="43"/>
        <v>2392000</v>
      </c>
      <c r="H69" s="121">
        <f t="shared" si="43"/>
        <v>521000</v>
      </c>
      <c r="I69" s="122">
        <f t="shared" si="43"/>
        <v>456627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521000</v>
      </c>
      <c r="Q69" s="122">
        <f t="shared" si="37"/>
        <v>456627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14.597926590081256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12.794256094144018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26095000</v>
      </c>
      <c r="C71" s="108"/>
      <c r="D71" s="108"/>
      <c r="E71" s="108">
        <f>$B71      +$C71      +$D71</f>
        <v>26095000</v>
      </c>
      <c r="F71" s="109">
        <v>26095000</v>
      </c>
      <c r="G71" s="110">
        <v>7800000</v>
      </c>
      <c r="H71" s="109">
        <v>5177000</v>
      </c>
      <c r="I71" s="110">
        <v>5250189</v>
      </c>
      <c r="J71" s="109"/>
      <c r="K71" s="110"/>
      <c r="L71" s="109"/>
      <c r="M71" s="110"/>
      <c r="N71" s="109"/>
      <c r="O71" s="110"/>
      <c r="P71" s="109">
        <f>$H71      +$J71      +$L71      +$N71</f>
        <v>5177000</v>
      </c>
      <c r="Q71" s="110">
        <f>$I71      +$K71      +$M71      +$O71</f>
        <v>5250189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19.839049626365206</v>
      </c>
      <c r="U71" s="56">
        <f>IF(($E71      =0),0,(($Q71      /$E71      )*100))</f>
        <v>20.119520981030849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26095000</v>
      </c>
      <c r="C73" s="117">
        <f>SUM(C71:C72)</f>
        <v>0</v>
      </c>
      <c r="D73" s="117"/>
      <c r="E73" s="117">
        <f>$B73      +$C73      +$D73</f>
        <v>26095000</v>
      </c>
      <c r="F73" s="118">
        <f t="shared" ref="F73:O73" si="44">SUM(F71:F72)</f>
        <v>26095000</v>
      </c>
      <c r="G73" s="119">
        <f t="shared" si="44"/>
        <v>7800000</v>
      </c>
      <c r="H73" s="118">
        <f t="shared" si="44"/>
        <v>5177000</v>
      </c>
      <c r="I73" s="119">
        <f t="shared" si="44"/>
        <v>5250189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5177000</v>
      </c>
      <c r="Q73" s="119">
        <f>$I73      +$K73      +$M73      +$O73</f>
        <v>5250189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19.839049626365206</v>
      </c>
      <c r="U73" s="65">
        <f>IF($E71   =0,0,($Q71   /$E71 )*100)</f>
        <v>20.119520981030849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26095000</v>
      </c>
      <c r="C74" s="120">
        <f>SUM(C71:C72)</f>
        <v>0</v>
      </c>
      <c r="D74" s="120"/>
      <c r="E74" s="120">
        <f>$B74      +$C74      +$D74</f>
        <v>26095000</v>
      </c>
      <c r="F74" s="121">
        <f t="shared" ref="F74:O74" si="45">SUM(F71:F72)</f>
        <v>26095000</v>
      </c>
      <c r="G74" s="122">
        <f t="shared" si="45"/>
        <v>7800000</v>
      </c>
      <c r="H74" s="121">
        <f t="shared" si="45"/>
        <v>5177000</v>
      </c>
      <c r="I74" s="122">
        <f t="shared" si="45"/>
        <v>5250189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5177000</v>
      </c>
      <c r="Q74" s="122">
        <f>$I74      +$K74      +$M74      +$O74</f>
        <v>5250189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19.839049626365206</v>
      </c>
      <c r="U74" s="71">
        <f>IF($E71   =0,0,($Q71   /$E71 )*100)</f>
        <v>20.119520981030849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31914000</v>
      </c>
      <c r="C75" s="120">
        <f>SUM(C9:C16,C19:C25,C28:C31,C34,C37:C41,C44:C54,C57:C60,C63:C67,C71:C72)</f>
        <v>0</v>
      </c>
      <c r="D75" s="120"/>
      <c r="E75" s="120">
        <f>$B75      +$C75      +$D75</f>
        <v>31914000</v>
      </c>
      <c r="F75" s="121">
        <f t="shared" ref="F75:O75" si="46">SUM(F9:F16,F19:F25,F28:F31,F34,F37:F41,F44:F54,F57:F60,F63:F67,F71:F72)</f>
        <v>31710000</v>
      </c>
      <c r="G75" s="122">
        <f t="shared" si="46"/>
        <v>10192000</v>
      </c>
      <c r="H75" s="121">
        <f t="shared" si="46"/>
        <v>5698000</v>
      </c>
      <c r="I75" s="122">
        <f t="shared" si="46"/>
        <v>5706816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5698000</v>
      </c>
      <c r="Q75" s="122">
        <f>$I75      +$K75      +$M75      +$O75</f>
        <v>5706816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19.208468176914778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19.238187702265371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H+tqTJ/HjOacJdxxINazhLkNESLYGoRazeekqyzN+6naVbjZxUALlIyBoG/haBuyrcrAghkwWMrWI4QCLvfheQ==" saltValue="p0pqPi8Zcxd7PTdkXVfL3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3800000</v>
      </c>
      <c r="C10" s="108"/>
      <c r="D10" s="108"/>
      <c r="E10" s="108">
        <f t="shared" ref="E10:E17" si="0">$B10      +$C10      +$D10</f>
        <v>3800000</v>
      </c>
      <c r="F10" s="109">
        <v>3800000</v>
      </c>
      <c r="G10" s="110">
        <v>3800000</v>
      </c>
      <c r="H10" s="109">
        <v>1375000</v>
      </c>
      <c r="I10" s="110">
        <v>1203894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1375000</v>
      </c>
      <c r="Q10" s="110">
        <f t="shared" ref="Q10:Q17" si="2">$I10      +$K10      +$M10      +$O10</f>
        <v>1203894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36.184210526315788</v>
      </c>
      <c r="U10" s="56">
        <f t="shared" ref="U10:U16" si="6">IF(($E10      =0),0,(($Q10      /$E10      )*100))</f>
        <v>31.681421052631581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3800000</v>
      </c>
      <c r="C17" s="111">
        <f>SUM(C9:C16)</f>
        <v>0</v>
      </c>
      <c r="D17" s="111"/>
      <c r="E17" s="111">
        <f t="shared" si="0"/>
        <v>3800000</v>
      </c>
      <c r="F17" s="112">
        <f t="shared" ref="F17:O17" si="7">SUM(F9:F16)</f>
        <v>3800000</v>
      </c>
      <c r="G17" s="113">
        <f t="shared" si="7"/>
        <v>3800000</v>
      </c>
      <c r="H17" s="112">
        <f t="shared" si="7"/>
        <v>1375000</v>
      </c>
      <c r="I17" s="113">
        <f t="shared" si="7"/>
        <v>1203894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1375000</v>
      </c>
      <c r="Q17" s="113">
        <f t="shared" si="2"/>
        <v>1203894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36.184210526315788</v>
      </c>
      <c r="U17" s="60">
        <f>IF((SUM($E9:$E14))=0,0,(Q17/(SUM($E9:$E14))*100))</f>
        <v>31.681421052631581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10011000</v>
      </c>
      <c r="C23" s="108"/>
      <c r="D23" s="108"/>
      <c r="E23" s="108">
        <f t="shared" si="8"/>
        <v>10011000</v>
      </c>
      <c r="F23" s="109">
        <v>10011000</v>
      </c>
      <c r="G23" s="110">
        <v>3003000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10011000</v>
      </c>
      <c r="C26" s="111">
        <f>SUM(C19:C25)</f>
        <v>0</v>
      </c>
      <c r="D26" s="111"/>
      <c r="E26" s="111">
        <f t="shared" si="8"/>
        <v>10011000</v>
      </c>
      <c r="F26" s="112">
        <f t="shared" ref="F26:O26" si="15">SUM(F19:F25)</f>
        <v>10011000</v>
      </c>
      <c r="G26" s="113">
        <f t="shared" si="15"/>
        <v>3003000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2587000</v>
      </c>
      <c r="C31" s="108"/>
      <c r="D31" s="108"/>
      <c r="E31" s="108">
        <f>$B31      +$C31      +$D31</f>
        <v>2587000</v>
      </c>
      <c r="F31" s="109">
        <v>2587000</v>
      </c>
      <c r="G31" s="110">
        <v>1811000</v>
      </c>
      <c r="H31" s="109">
        <v>282000</v>
      </c>
      <c r="I31" s="110">
        <v>281970</v>
      </c>
      <c r="J31" s="109"/>
      <c r="K31" s="110"/>
      <c r="L31" s="109"/>
      <c r="M31" s="110"/>
      <c r="N31" s="109"/>
      <c r="O31" s="110"/>
      <c r="P31" s="109">
        <f>$H31      +$J31      +$L31      +$N31</f>
        <v>282000</v>
      </c>
      <c r="Q31" s="110">
        <f>$I31      +$K31      +$M31      +$O31</f>
        <v>281970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10.90065713181291</v>
      </c>
      <c r="U31" s="56">
        <f>IF(($E31      =0),0,(($Q31      /$E31      )*100))</f>
        <v>10.899497487437186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2587000</v>
      </c>
      <c r="C32" s="111">
        <f>SUM(C28:C31)</f>
        <v>0</v>
      </c>
      <c r="D32" s="111"/>
      <c r="E32" s="111">
        <f>$B32      +$C32      +$D32</f>
        <v>2587000</v>
      </c>
      <c r="F32" s="112">
        <f t="shared" ref="F32:O32" si="16">SUM(F28:F31)</f>
        <v>2587000</v>
      </c>
      <c r="G32" s="113">
        <f t="shared" si="16"/>
        <v>1811000</v>
      </c>
      <c r="H32" s="112">
        <f t="shared" si="16"/>
        <v>282000</v>
      </c>
      <c r="I32" s="113">
        <f t="shared" si="16"/>
        <v>281970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282000</v>
      </c>
      <c r="Q32" s="113">
        <f>$I32      +$K32      +$M32      +$O32</f>
        <v>281970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10.90065713181291</v>
      </c>
      <c r="U32" s="60">
        <f>IF($E32   =0,0,($Q32   /$E32   )*100)</f>
        <v>10.899497487437186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2070000</v>
      </c>
      <c r="C34" s="108"/>
      <c r="D34" s="108"/>
      <c r="E34" s="108">
        <f>$B34      +$C34      +$D34</f>
        <v>2070000</v>
      </c>
      <c r="F34" s="109">
        <v>2070000</v>
      </c>
      <c r="G34" s="110">
        <v>518000</v>
      </c>
      <c r="H34" s="109">
        <v>444000</v>
      </c>
      <c r="I34" s="110">
        <v>218604</v>
      </c>
      <c r="J34" s="109"/>
      <c r="K34" s="110"/>
      <c r="L34" s="109"/>
      <c r="M34" s="110"/>
      <c r="N34" s="109"/>
      <c r="O34" s="110"/>
      <c r="P34" s="109">
        <f>$H34      +$J34      +$L34      +$N34</f>
        <v>444000</v>
      </c>
      <c r="Q34" s="110">
        <f>$I34      +$K34      +$M34      +$O34</f>
        <v>218604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21.44927536231884</v>
      </c>
      <c r="U34" s="56">
        <f>IF(($E34      =0),0,(($Q34      /$E34      )*100))</f>
        <v>10.560579710144928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2070000</v>
      </c>
      <c r="C35" s="111">
        <f>C34</f>
        <v>0</v>
      </c>
      <c r="D35" s="111"/>
      <c r="E35" s="111">
        <f>$B35      +$C35      +$D35</f>
        <v>2070000</v>
      </c>
      <c r="F35" s="112">
        <f t="shared" ref="F35:O35" si="17">F34</f>
        <v>2070000</v>
      </c>
      <c r="G35" s="113">
        <f t="shared" si="17"/>
        <v>518000</v>
      </c>
      <c r="H35" s="112">
        <f t="shared" si="17"/>
        <v>444000</v>
      </c>
      <c r="I35" s="113">
        <f t="shared" si="17"/>
        <v>218604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444000</v>
      </c>
      <c r="Q35" s="113">
        <f>$I35      +$K35      +$M35      +$O35</f>
        <v>218604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21.44927536231884</v>
      </c>
      <c r="U35" s="60">
        <f>IF($E35   =0,0,($Q35   /$E35   )*100)</f>
        <v>10.560579710144928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20010000</v>
      </c>
      <c r="I53" s="110">
        <v>18073061</v>
      </c>
      <c r="J53" s="109"/>
      <c r="K53" s="110"/>
      <c r="L53" s="109"/>
      <c r="M53" s="110"/>
      <c r="N53" s="109"/>
      <c r="O53" s="110"/>
      <c r="P53" s="109">
        <f t="shared" si="27"/>
        <v>20010000</v>
      </c>
      <c r="Q53" s="110">
        <f t="shared" si="28"/>
        <v>18073061</v>
      </c>
      <c r="R53" s="54">
        <f t="shared" si="29"/>
        <v>0</v>
      </c>
      <c r="S53" s="55">
        <f t="shared" si="30"/>
        <v>0</v>
      </c>
      <c r="T53" s="54">
        <f t="shared" si="31"/>
        <v>20.010000000000002</v>
      </c>
      <c r="U53" s="56">
        <f t="shared" si="32"/>
        <v>18.073061000000003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40000000</v>
      </c>
      <c r="H55" s="112">
        <f t="shared" si="33"/>
        <v>20010000</v>
      </c>
      <c r="I55" s="113">
        <f t="shared" si="33"/>
        <v>18073061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20010000</v>
      </c>
      <c r="Q55" s="113">
        <f t="shared" si="28"/>
        <v>18073061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20.010000000000002</v>
      </c>
      <c r="U55" s="60">
        <f>IF((+$E45+$E47+$E49+$E50+$E53) =0,0,(Q55   /(+$E45+$E47+$E49+$E50+$E53) )*100)</f>
        <v>18.073061000000003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118468000</v>
      </c>
      <c r="C69" s="120">
        <f>SUM(C9:C16,C19:C25,C28:C31,C34,C37:C41,C44:C54,C57:C60,C63:C67)</f>
        <v>0</v>
      </c>
      <c r="D69" s="120"/>
      <c r="E69" s="120">
        <f t="shared" si="35"/>
        <v>118468000</v>
      </c>
      <c r="F69" s="121">
        <f t="shared" ref="F69:O69" si="43">SUM(F9:F16,F19:F25,F28:F31,F34,F37:F41,F44:F54,F57:F60,F63:F67)</f>
        <v>118468000</v>
      </c>
      <c r="G69" s="122">
        <f t="shared" si="43"/>
        <v>49132000</v>
      </c>
      <c r="H69" s="121">
        <f t="shared" si="43"/>
        <v>22111000</v>
      </c>
      <c r="I69" s="122">
        <f t="shared" si="43"/>
        <v>19777529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22111000</v>
      </c>
      <c r="Q69" s="122">
        <f t="shared" si="37"/>
        <v>19777529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18.664111827666545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16.694406084343452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48287000</v>
      </c>
      <c r="C71" s="108"/>
      <c r="D71" s="108"/>
      <c r="E71" s="108">
        <f>$B71      +$C71      +$D71</f>
        <v>48287000</v>
      </c>
      <c r="F71" s="109">
        <v>48287000</v>
      </c>
      <c r="G71" s="110">
        <v>24386000</v>
      </c>
      <c r="H71" s="109">
        <v>5715000</v>
      </c>
      <c r="I71" s="110">
        <v>4041310</v>
      </c>
      <c r="J71" s="109"/>
      <c r="K71" s="110"/>
      <c r="L71" s="109"/>
      <c r="M71" s="110"/>
      <c r="N71" s="109"/>
      <c r="O71" s="110"/>
      <c r="P71" s="109">
        <f>$H71      +$J71      +$L71      +$N71</f>
        <v>5715000</v>
      </c>
      <c r="Q71" s="110">
        <f>$I71      +$K71      +$M71      +$O71</f>
        <v>4041310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11.835483670553151</v>
      </c>
      <c r="U71" s="56">
        <f>IF(($E71      =0),0,(($Q71      /$E71      )*100))</f>
        <v>8.3693540704537455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48287000</v>
      </c>
      <c r="C73" s="117">
        <f>SUM(C71:C72)</f>
        <v>0</v>
      </c>
      <c r="D73" s="117"/>
      <c r="E73" s="117">
        <f>$B73      +$C73      +$D73</f>
        <v>48287000</v>
      </c>
      <c r="F73" s="118">
        <f t="shared" ref="F73:O73" si="44">SUM(F71:F72)</f>
        <v>48287000</v>
      </c>
      <c r="G73" s="119">
        <f t="shared" si="44"/>
        <v>24386000</v>
      </c>
      <c r="H73" s="118">
        <f t="shared" si="44"/>
        <v>5715000</v>
      </c>
      <c r="I73" s="119">
        <f t="shared" si="44"/>
        <v>4041310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5715000</v>
      </c>
      <c r="Q73" s="119">
        <f>$I73      +$K73      +$M73      +$O73</f>
        <v>4041310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11.835483670553151</v>
      </c>
      <c r="U73" s="65">
        <f>IF($E71   =0,0,($Q71   /$E71 )*100)</f>
        <v>8.3693540704537455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48287000</v>
      </c>
      <c r="C74" s="120">
        <f>SUM(C71:C72)</f>
        <v>0</v>
      </c>
      <c r="D74" s="120"/>
      <c r="E74" s="120">
        <f>$B74      +$C74      +$D74</f>
        <v>48287000</v>
      </c>
      <c r="F74" s="121">
        <f t="shared" ref="F74:O74" si="45">SUM(F71:F72)</f>
        <v>48287000</v>
      </c>
      <c r="G74" s="122">
        <f t="shared" si="45"/>
        <v>24386000</v>
      </c>
      <c r="H74" s="121">
        <f t="shared" si="45"/>
        <v>5715000</v>
      </c>
      <c r="I74" s="122">
        <f t="shared" si="45"/>
        <v>4041310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5715000</v>
      </c>
      <c r="Q74" s="122">
        <f>$I74      +$K74      +$M74      +$O74</f>
        <v>4041310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11.835483670553151</v>
      </c>
      <c r="U74" s="71">
        <f>IF($E71   =0,0,($Q71   /$E71 )*100)</f>
        <v>8.3693540704537455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166755000</v>
      </c>
      <c r="C75" s="120">
        <f>SUM(C9:C16,C19:C25,C28:C31,C34,C37:C41,C44:C54,C57:C60,C63:C67,C71:C72)</f>
        <v>0</v>
      </c>
      <c r="D75" s="120"/>
      <c r="E75" s="120">
        <f>$B75      +$C75      +$D75</f>
        <v>166755000</v>
      </c>
      <c r="F75" s="121">
        <f t="shared" ref="F75:O75" si="46">SUM(F9:F16,F19:F25,F28:F31,F34,F37:F41,F44:F54,F57:F60,F63:F67,F71:F72)</f>
        <v>166755000</v>
      </c>
      <c r="G75" s="122">
        <f t="shared" si="46"/>
        <v>73518000</v>
      </c>
      <c r="H75" s="121">
        <f t="shared" si="46"/>
        <v>27826000</v>
      </c>
      <c r="I75" s="122">
        <f t="shared" si="46"/>
        <v>23818839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27826000</v>
      </c>
      <c r="Q75" s="122">
        <f>$I75      +$K75      +$M75      +$O75</f>
        <v>23818839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16.686756019309765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14.283733021498607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QqbD20jZ2MFp8lQLtX7RxSuDw4v9k5XiqLjJu6w85DoHV59ndW7Y5W/wpfM/Q1BpBOr3YAQ/pOq6H+gbeeJ8w==" saltValue="9FJz0Y8jCCdmc/n0S84r3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1991000</v>
      </c>
      <c r="I10" s="110">
        <v>2024998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1991000</v>
      </c>
      <c r="Q10" s="110">
        <f t="shared" ref="Q10:Q17" si="2">$I10      +$K10      +$M10      +$O10</f>
        <v>2024998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66.36666666666666</v>
      </c>
      <c r="U10" s="56">
        <f t="shared" ref="U10:U16" si="6">IF(($E10      =0),0,(($Q10      /$E10      )*100))</f>
        <v>67.499933333333331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1991000</v>
      </c>
      <c r="I17" s="113">
        <f t="shared" si="7"/>
        <v>2024998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1991000</v>
      </c>
      <c r="Q17" s="113">
        <f t="shared" si="2"/>
        <v>2024998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66.36666666666666</v>
      </c>
      <c r="U17" s="60">
        <f>IF((SUM($E9:$E14))=0,0,(Q17/(SUM($E9:$E14))*100))</f>
        <v>67.499933333333331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1487000</v>
      </c>
      <c r="C34" s="108"/>
      <c r="D34" s="108"/>
      <c r="E34" s="108">
        <f>$B34      +$C34      +$D34</f>
        <v>1487000</v>
      </c>
      <c r="F34" s="109">
        <v>1487000</v>
      </c>
      <c r="G34" s="110">
        <v>372000</v>
      </c>
      <c r="H34" s="109">
        <v>190000</v>
      </c>
      <c r="I34" s="110">
        <v>-2295244</v>
      </c>
      <c r="J34" s="109"/>
      <c r="K34" s="110"/>
      <c r="L34" s="109"/>
      <c r="M34" s="110"/>
      <c r="N34" s="109"/>
      <c r="O34" s="110"/>
      <c r="P34" s="109">
        <f>$H34      +$J34      +$L34      +$N34</f>
        <v>190000</v>
      </c>
      <c r="Q34" s="110">
        <f>$I34      +$K34      +$M34      +$O34</f>
        <v>-2295244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12.777404169468728</v>
      </c>
      <c r="U34" s="56">
        <f>IF(($E34      =0),0,(($Q34      /$E34      )*100))</f>
        <v>-154.35400134498991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1487000</v>
      </c>
      <c r="C35" s="111">
        <f>C34</f>
        <v>0</v>
      </c>
      <c r="D35" s="111"/>
      <c r="E35" s="111">
        <f>$B35      +$C35      +$D35</f>
        <v>1487000</v>
      </c>
      <c r="F35" s="112">
        <f t="shared" ref="F35:O35" si="17">F34</f>
        <v>1487000</v>
      </c>
      <c r="G35" s="113">
        <f t="shared" si="17"/>
        <v>372000</v>
      </c>
      <c r="H35" s="112">
        <f t="shared" si="17"/>
        <v>190000</v>
      </c>
      <c r="I35" s="113">
        <f t="shared" si="17"/>
        <v>-2295244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190000</v>
      </c>
      <c r="Q35" s="113">
        <f>$I35      +$K35      +$M35      +$O35</f>
        <v>-2295244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12.777404169468728</v>
      </c>
      <c r="U35" s="60">
        <f>IF($E35   =0,0,($Q35   /$E35   )*100)</f>
        <v>-154.35400134498991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1206000</v>
      </c>
      <c r="C38" s="108"/>
      <c r="D38" s="108"/>
      <c r="E38" s="108">
        <f t="shared" si="18"/>
        <v>1206000</v>
      </c>
      <c r="F38" s="109">
        <v>1096000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1206000</v>
      </c>
      <c r="C42" s="111">
        <f>SUM(C37:C41)</f>
        <v>0</v>
      </c>
      <c r="D42" s="111"/>
      <c r="E42" s="111">
        <f t="shared" si="18"/>
        <v>1206000</v>
      </c>
      <c r="F42" s="112">
        <f t="shared" ref="F42:O42" si="25">SUM(F37:F41)</f>
        <v>1096000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5693000</v>
      </c>
      <c r="C69" s="120">
        <f>SUM(C9:C16,C19:C25,C28:C31,C34,C37:C41,C44:C54,C57:C60,C63:C67)</f>
        <v>0</v>
      </c>
      <c r="D69" s="120"/>
      <c r="E69" s="120">
        <f t="shared" si="35"/>
        <v>5693000</v>
      </c>
      <c r="F69" s="121">
        <f t="shared" ref="F69:O69" si="43">SUM(F9:F16,F19:F25,F28:F31,F34,F37:F41,F44:F54,F57:F60,F63:F67)</f>
        <v>5583000</v>
      </c>
      <c r="G69" s="122">
        <f t="shared" si="43"/>
        <v>3372000</v>
      </c>
      <c r="H69" s="121">
        <f t="shared" si="43"/>
        <v>2181000</v>
      </c>
      <c r="I69" s="122">
        <f t="shared" si="43"/>
        <v>-270246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2181000</v>
      </c>
      <c r="Q69" s="122">
        <f t="shared" si="37"/>
        <v>-270246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48.607087140628479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-6.022866057499443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21420000</v>
      </c>
      <c r="C71" s="108"/>
      <c r="D71" s="108"/>
      <c r="E71" s="108">
        <f>$B71      +$C71      +$D71</f>
        <v>21420000</v>
      </c>
      <c r="F71" s="109">
        <v>21420000</v>
      </c>
      <c r="G71" s="110">
        <v>14000000</v>
      </c>
      <c r="H71" s="109">
        <v>4038000</v>
      </c>
      <c r="I71" s="110">
        <v>5279170</v>
      </c>
      <c r="J71" s="109"/>
      <c r="K71" s="110"/>
      <c r="L71" s="109"/>
      <c r="M71" s="110"/>
      <c r="N71" s="109"/>
      <c r="O71" s="110"/>
      <c r="P71" s="109">
        <f>$H71      +$J71      +$L71      +$N71</f>
        <v>4038000</v>
      </c>
      <c r="Q71" s="110">
        <f>$I71      +$K71      +$M71      +$O71</f>
        <v>5279170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18.851540616246499</v>
      </c>
      <c r="U71" s="56">
        <f>IF(($E71      =0),0,(($Q71      /$E71      )*100))</f>
        <v>24.645985060690943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21420000</v>
      </c>
      <c r="C73" s="117">
        <f>SUM(C71:C72)</f>
        <v>0</v>
      </c>
      <c r="D73" s="117"/>
      <c r="E73" s="117">
        <f>$B73      +$C73      +$D73</f>
        <v>21420000</v>
      </c>
      <c r="F73" s="118">
        <f t="shared" ref="F73:O73" si="44">SUM(F71:F72)</f>
        <v>21420000</v>
      </c>
      <c r="G73" s="119">
        <f t="shared" si="44"/>
        <v>14000000</v>
      </c>
      <c r="H73" s="118">
        <f t="shared" si="44"/>
        <v>4038000</v>
      </c>
      <c r="I73" s="119">
        <f t="shared" si="44"/>
        <v>5279170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4038000</v>
      </c>
      <c r="Q73" s="119">
        <f>$I73      +$K73      +$M73      +$O73</f>
        <v>5279170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18.851540616246499</v>
      </c>
      <c r="U73" s="65">
        <f>IF($E71   =0,0,($Q71   /$E71 )*100)</f>
        <v>24.645985060690943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21420000</v>
      </c>
      <c r="C74" s="120">
        <f>SUM(C71:C72)</f>
        <v>0</v>
      </c>
      <c r="D74" s="120"/>
      <c r="E74" s="120">
        <f>$B74      +$C74      +$D74</f>
        <v>21420000</v>
      </c>
      <c r="F74" s="121">
        <f t="shared" ref="F74:O74" si="45">SUM(F71:F72)</f>
        <v>21420000</v>
      </c>
      <c r="G74" s="122">
        <f t="shared" si="45"/>
        <v>14000000</v>
      </c>
      <c r="H74" s="121">
        <f t="shared" si="45"/>
        <v>4038000</v>
      </c>
      <c r="I74" s="122">
        <f t="shared" si="45"/>
        <v>5279170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4038000</v>
      </c>
      <c r="Q74" s="122">
        <f>$I74      +$K74      +$M74      +$O74</f>
        <v>5279170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18.851540616246499</v>
      </c>
      <c r="U74" s="71">
        <f>IF($E71   =0,0,($Q71   /$E71 )*100)</f>
        <v>24.645985060690943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27113000</v>
      </c>
      <c r="C75" s="120">
        <f>SUM(C9:C16,C19:C25,C28:C31,C34,C37:C41,C44:C54,C57:C60,C63:C67,C71:C72)</f>
        <v>0</v>
      </c>
      <c r="D75" s="120"/>
      <c r="E75" s="120">
        <f>$B75      +$C75      +$D75</f>
        <v>27113000</v>
      </c>
      <c r="F75" s="121">
        <f t="shared" ref="F75:O75" si="46">SUM(F9:F16,F19:F25,F28:F31,F34,F37:F41,F44:F54,F57:F60,F63:F67,F71:F72)</f>
        <v>27003000</v>
      </c>
      <c r="G75" s="122">
        <f t="shared" si="46"/>
        <v>17372000</v>
      </c>
      <c r="H75" s="121">
        <f t="shared" si="46"/>
        <v>6219000</v>
      </c>
      <c r="I75" s="122">
        <f t="shared" si="46"/>
        <v>5008924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6219000</v>
      </c>
      <c r="Q75" s="122">
        <f>$I75      +$K75      +$M75      +$O75</f>
        <v>5008924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24.00509514802949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19.334249430655806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PCMw7WZcakXr7ok6HdQTEInFWv5a+8qs/mlmDwOLQxY7rCW/VmSvVcmNv1axit7kNVSsR/sXFcLZFNDraQjNOA==" saltValue="zdAGFWkEMWcNHrD0yLy2O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104000</v>
      </c>
      <c r="I10" s="110">
        <v>103935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104000</v>
      </c>
      <c r="Q10" s="110">
        <f t="shared" ref="Q10:Q17" si="2">$I10      +$K10      +$M10      +$O10</f>
        <v>103935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5.2</v>
      </c>
      <c r="U10" s="56">
        <f t="shared" ref="U10:U16" si="6">IF(($E10      =0),0,(($Q10      /$E10      )*100))</f>
        <v>5.1967499999999998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104000</v>
      </c>
      <c r="I17" s="113">
        <f t="shared" si="7"/>
        <v>103935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104000</v>
      </c>
      <c r="Q17" s="113">
        <f t="shared" si="2"/>
        <v>103935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5.2</v>
      </c>
      <c r="U17" s="60">
        <f>IF((SUM($E9:$E14))=0,0,(Q17/(SUM($E9:$E14))*100))</f>
        <v>5.1967499999999998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1385000</v>
      </c>
      <c r="C34" s="108"/>
      <c r="D34" s="108"/>
      <c r="E34" s="108">
        <f>$B34      +$C34      +$D34</f>
        <v>1385000</v>
      </c>
      <c r="F34" s="109">
        <v>1385000</v>
      </c>
      <c r="G34" s="110">
        <v>346000</v>
      </c>
      <c r="H34" s="109">
        <v>346000</v>
      </c>
      <c r="I34" s="110">
        <v>300870</v>
      </c>
      <c r="J34" s="109"/>
      <c r="K34" s="110"/>
      <c r="L34" s="109"/>
      <c r="M34" s="110"/>
      <c r="N34" s="109"/>
      <c r="O34" s="110"/>
      <c r="P34" s="109">
        <f>$H34      +$J34      +$L34      +$N34</f>
        <v>346000</v>
      </c>
      <c r="Q34" s="110">
        <f>$I34      +$K34      +$M34      +$O34</f>
        <v>300870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24.981949458483754</v>
      </c>
      <c r="U34" s="56">
        <f>IF(($E34      =0),0,(($Q34      /$E34      )*100))</f>
        <v>21.723465703971119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1385000</v>
      </c>
      <c r="C35" s="111">
        <f>C34</f>
        <v>0</v>
      </c>
      <c r="D35" s="111"/>
      <c r="E35" s="111">
        <f>$B35      +$C35      +$D35</f>
        <v>1385000</v>
      </c>
      <c r="F35" s="112">
        <f t="shared" ref="F35:O35" si="17">F34</f>
        <v>1385000</v>
      </c>
      <c r="G35" s="113">
        <f t="shared" si="17"/>
        <v>346000</v>
      </c>
      <c r="H35" s="112">
        <f t="shared" si="17"/>
        <v>346000</v>
      </c>
      <c r="I35" s="113">
        <f t="shared" si="17"/>
        <v>300870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346000</v>
      </c>
      <c r="Q35" s="113">
        <f>$I35      +$K35      +$M35      +$O35</f>
        <v>300870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24.981949458483754</v>
      </c>
      <c r="U35" s="60">
        <f>IF($E35   =0,0,($Q35   /$E35   )*100)</f>
        <v>21.723465703971119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4451000</v>
      </c>
      <c r="C37" s="108"/>
      <c r="D37" s="108"/>
      <c r="E37" s="108">
        <f t="shared" ref="E37:E42" si="18">$B37      +$C37      +$D37</f>
        <v>4451000</v>
      </c>
      <c r="F37" s="109">
        <v>4451000</v>
      </c>
      <c r="G37" s="110">
        <v>2000000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22146000</v>
      </c>
      <c r="C38" s="108"/>
      <c r="D38" s="108"/>
      <c r="E38" s="108">
        <f t="shared" si="18"/>
        <v>22146000</v>
      </c>
      <c r="F38" s="109">
        <v>20135000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26597000</v>
      </c>
      <c r="C42" s="111">
        <f>SUM(C37:C41)</f>
        <v>0</v>
      </c>
      <c r="D42" s="111"/>
      <c r="E42" s="111">
        <f t="shared" si="18"/>
        <v>26597000</v>
      </c>
      <c r="F42" s="112">
        <f t="shared" ref="F42:O42" si="25">SUM(F37:F41)</f>
        <v>24586000</v>
      </c>
      <c r="G42" s="113">
        <f t="shared" si="25"/>
        <v>2000000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29982000</v>
      </c>
      <c r="C69" s="120">
        <f>SUM(C9:C16,C19:C25,C28:C31,C34,C37:C41,C44:C54,C57:C60,C63:C67)</f>
        <v>0</v>
      </c>
      <c r="D69" s="120"/>
      <c r="E69" s="120">
        <f t="shared" si="35"/>
        <v>29982000</v>
      </c>
      <c r="F69" s="121">
        <f t="shared" ref="F69:O69" si="43">SUM(F9:F16,F19:F25,F28:F31,F34,F37:F41,F44:F54,F57:F60,F63:F67)</f>
        <v>27971000</v>
      </c>
      <c r="G69" s="122">
        <f t="shared" si="43"/>
        <v>4346000</v>
      </c>
      <c r="H69" s="121">
        <f t="shared" si="43"/>
        <v>450000</v>
      </c>
      <c r="I69" s="122">
        <f t="shared" si="43"/>
        <v>404805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450000</v>
      </c>
      <c r="Q69" s="122">
        <f t="shared" si="37"/>
        <v>404805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5.7427258805513022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5.1659647779479325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37328000</v>
      </c>
      <c r="C71" s="108"/>
      <c r="D71" s="108"/>
      <c r="E71" s="108">
        <f>$B71      +$C71      +$D71</f>
        <v>37328000</v>
      </c>
      <c r="F71" s="109">
        <v>37328000</v>
      </c>
      <c r="G71" s="110">
        <v>23198000</v>
      </c>
      <c r="H71" s="109">
        <v>12120000</v>
      </c>
      <c r="I71" s="110">
        <v>11986278</v>
      </c>
      <c r="J71" s="109"/>
      <c r="K71" s="110"/>
      <c r="L71" s="109"/>
      <c r="M71" s="110"/>
      <c r="N71" s="109"/>
      <c r="O71" s="110"/>
      <c r="P71" s="109">
        <f>$H71      +$J71      +$L71      +$N71</f>
        <v>12120000</v>
      </c>
      <c r="Q71" s="110">
        <f>$I71      +$K71      +$M71      +$O71</f>
        <v>11986278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32.468924132018863</v>
      </c>
      <c r="U71" s="56">
        <f>IF(($E71      =0),0,(($Q71      /$E71      )*100))</f>
        <v>32.110689027003858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37328000</v>
      </c>
      <c r="C73" s="117">
        <f>SUM(C71:C72)</f>
        <v>0</v>
      </c>
      <c r="D73" s="117"/>
      <c r="E73" s="117">
        <f>$B73      +$C73      +$D73</f>
        <v>37328000</v>
      </c>
      <c r="F73" s="118">
        <f t="shared" ref="F73:O73" si="44">SUM(F71:F72)</f>
        <v>37328000</v>
      </c>
      <c r="G73" s="119">
        <f t="shared" si="44"/>
        <v>23198000</v>
      </c>
      <c r="H73" s="118">
        <f t="shared" si="44"/>
        <v>12120000</v>
      </c>
      <c r="I73" s="119">
        <f t="shared" si="44"/>
        <v>11986278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12120000</v>
      </c>
      <c r="Q73" s="119">
        <f>$I73      +$K73      +$M73      +$O73</f>
        <v>11986278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32.468924132018863</v>
      </c>
      <c r="U73" s="65">
        <f>IF($E71   =0,0,($Q71   /$E71 )*100)</f>
        <v>32.110689027003858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37328000</v>
      </c>
      <c r="C74" s="120">
        <f>SUM(C71:C72)</f>
        <v>0</v>
      </c>
      <c r="D74" s="120"/>
      <c r="E74" s="120">
        <f>$B74      +$C74      +$D74</f>
        <v>37328000</v>
      </c>
      <c r="F74" s="121">
        <f t="shared" ref="F74:O74" si="45">SUM(F71:F72)</f>
        <v>37328000</v>
      </c>
      <c r="G74" s="122">
        <f t="shared" si="45"/>
        <v>23198000</v>
      </c>
      <c r="H74" s="121">
        <f t="shared" si="45"/>
        <v>12120000</v>
      </c>
      <c r="I74" s="122">
        <f t="shared" si="45"/>
        <v>11986278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12120000</v>
      </c>
      <c r="Q74" s="122">
        <f>$I74      +$K74      +$M74      +$O74</f>
        <v>11986278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32.468924132018863</v>
      </c>
      <c r="U74" s="71">
        <f>IF($E71   =0,0,($Q71   /$E71 )*100)</f>
        <v>32.110689027003858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67310000</v>
      </c>
      <c r="C75" s="120">
        <f>SUM(C9:C16,C19:C25,C28:C31,C34,C37:C41,C44:C54,C57:C60,C63:C67,C71:C72)</f>
        <v>0</v>
      </c>
      <c r="D75" s="120"/>
      <c r="E75" s="120">
        <f>$B75      +$C75      +$D75</f>
        <v>67310000</v>
      </c>
      <c r="F75" s="121">
        <f t="shared" ref="F75:O75" si="46">SUM(F9:F16,F19:F25,F28:F31,F34,F37:F41,F44:F54,F57:F60,F63:F67,F71:F72)</f>
        <v>65299000</v>
      </c>
      <c r="G75" s="122">
        <f t="shared" si="46"/>
        <v>27544000</v>
      </c>
      <c r="H75" s="121">
        <f t="shared" si="46"/>
        <v>12570000</v>
      </c>
      <c r="I75" s="122">
        <f t="shared" si="46"/>
        <v>12391083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12570000</v>
      </c>
      <c r="Q75" s="122">
        <f>$I75      +$K75      +$M75      +$O75</f>
        <v>12391083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27.831901514480563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27.435751926312989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VEK9fb5oX0UewrMDJ8GJjJM0g282+ZKpSUJbtVViPM3dziUeN0zYQ6WI5TuNtaMge1kNd9lxBLY3LWwWMmY2HA==" saltValue="C6kXFRO1rznxrEOd+HcKv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1926000</v>
      </c>
      <c r="I10" s="110">
        <v>1926031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1926000</v>
      </c>
      <c r="Q10" s="110">
        <f t="shared" ref="Q10:Q17" si="2">$I10      +$K10      +$M10      +$O10</f>
        <v>1926031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64.2</v>
      </c>
      <c r="U10" s="56">
        <f t="shared" ref="U10:U16" si="6">IF(($E10      =0),0,(($Q10      /$E10      )*100))</f>
        <v>64.201033333333328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1926000</v>
      </c>
      <c r="I17" s="113">
        <f t="shared" si="7"/>
        <v>1926031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1926000</v>
      </c>
      <c r="Q17" s="113">
        <f t="shared" si="2"/>
        <v>1926031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64.2</v>
      </c>
      <c r="U17" s="60">
        <f>IF((SUM($E9:$E14))=0,0,(Q17/(SUM($E9:$E14))*100))</f>
        <v>64.201033333333328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2170000</v>
      </c>
      <c r="C34" s="108"/>
      <c r="D34" s="108"/>
      <c r="E34" s="108">
        <f>$B34      +$C34      +$D34</f>
        <v>2170000</v>
      </c>
      <c r="F34" s="109">
        <v>2170000</v>
      </c>
      <c r="G34" s="110">
        <v>543000</v>
      </c>
      <c r="H34" s="109">
        <v>543000</v>
      </c>
      <c r="I34" s="110">
        <v>729591</v>
      </c>
      <c r="J34" s="109"/>
      <c r="K34" s="110"/>
      <c r="L34" s="109"/>
      <c r="M34" s="110"/>
      <c r="N34" s="109"/>
      <c r="O34" s="110"/>
      <c r="P34" s="109">
        <f>$H34      +$J34      +$L34      +$N34</f>
        <v>543000</v>
      </c>
      <c r="Q34" s="110">
        <f>$I34      +$K34      +$M34      +$O34</f>
        <v>729591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25.023041474654377</v>
      </c>
      <c r="U34" s="56">
        <f>IF(($E34      =0),0,(($Q34      /$E34      )*100))</f>
        <v>33.621705069124424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2170000</v>
      </c>
      <c r="C35" s="111">
        <f>C34</f>
        <v>0</v>
      </c>
      <c r="D35" s="111"/>
      <c r="E35" s="111">
        <f>$B35      +$C35      +$D35</f>
        <v>2170000</v>
      </c>
      <c r="F35" s="112">
        <f t="shared" ref="F35:O35" si="17">F34</f>
        <v>2170000</v>
      </c>
      <c r="G35" s="113">
        <f t="shared" si="17"/>
        <v>543000</v>
      </c>
      <c r="H35" s="112">
        <f t="shared" si="17"/>
        <v>543000</v>
      </c>
      <c r="I35" s="113">
        <f t="shared" si="17"/>
        <v>729591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543000</v>
      </c>
      <c r="Q35" s="113">
        <f>$I35      +$K35      +$M35      +$O35</f>
        <v>729591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25.023041474654377</v>
      </c>
      <c r="U35" s="60">
        <f>IF($E35   =0,0,($Q35   /$E35   )*100)</f>
        <v>33.621705069124424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11400000</v>
      </c>
      <c r="C37" s="108"/>
      <c r="D37" s="108"/>
      <c r="E37" s="108">
        <f t="shared" ref="E37:E42" si="18">$B37      +$C37      +$D37</f>
        <v>11400000</v>
      </c>
      <c r="F37" s="109">
        <v>11400000</v>
      </c>
      <c r="G37" s="110">
        <v>5130000</v>
      </c>
      <c r="H37" s="109"/>
      <c r="I37" s="110">
        <v>1933380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1933380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16.959473684210526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4951000</v>
      </c>
      <c r="C38" s="108"/>
      <c r="D38" s="108"/>
      <c r="E38" s="108">
        <f t="shared" si="18"/>
        <v>4951000</v>
      </c>
      <c r="F38" s="109">
        <v>4502000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16351000</v>
      </c>
      <c r="C42" s="111">
        <f>SUM(C37:C41)</f>
        <v>0</v>
      </c>
      <c r="D42" s="111"/>
      <c r="E42" s="111">
        <f t="shared" si="18"/>
        <v>16351000</v>
      </c>
      <c r="F42" s="112">
        <f t="shared" ref="F42:O42" si="25">SUM(F37:F41)</f>
        <v>15902000</v>
      </c>
      <c r="G42" s="113">
        <f t="shared" si="25"/>
        <v>5130000</v>
      </c>
      <c r="H42" s="112">
        <f t="shared" si="25"/>
        <v>0</v>
      </c>
      <c r="I42" s="113">
        <f t="shared" si="25"/>
        <v>1933380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1933380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16.959473684210526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21521000</v>
      </c>
      <c r="C69" s="120">
        <f>SUM(C9:C16,C19:C25,C28:C31,C34,C37:C41,C44:C54,C57:C60,C63:C67)</f>
        <v>0</v>
      </c>
      <c r="D69" s="120"/>
      <c r="E69" s="120">
        <f t="shared" si="35"/>
        <v>21521000</v>
      </c>
      <c r="F69" s="121">
        <f t="shared" ref="F69:O69" si="43">SUM(F9:F16,F19:F25,F28:F31,F34,F37:F41,F44:F54,F57:F60,F63:F67)</f>
        <v>21072000</v>
      </c>
      <c r="G69" s="122">
        <f t="shared" si="43"/>
        <v>8673000</v>
      </c>
      <c r="H69" s="121">
        <f t="shared" si="43"/>
        <v>2469000</v>
      </c>
      <c r="I69" s="122">
        <f t="shared" si="43"/>
        <v>4589002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2469000</v>
      </c>
      <c r="Q69" s="122">
        <f t="shared" si="37"/>
        <v>4589002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14.900422450211225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27.694640917320456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34328000</v>
      </c>
      <c r="C71" s="108"/>
      <c r="D71" s="108"/>
      <c r="E71" s="108">
        <f>$B71      +$C71      +$D71</f>
        <v>34328000</v>
      </c>
      <c r="F71" s="109">
        <v>34328000</v>
      </c>
      <c r="G71" s="110">
        <v>16000000</v>
      </c>
      <c r="H71" s="109">
        <v>11241000</v>
      </c>
      <c r="I71" s="110">
        <v>9227191</v>
      </c>
      <c r="J71" s="109"/>
      <c r="K71" s="110"/>
      <c r="L71" s="109"/>
      <c r="M71" s="110"/>
      <c r="N71" s="109"/>
      <c r="O71" s="110"/>
      <c r="P71" s="109">
        <f>$H71      +$J71      +$L71      +$N71</f>
        <v>11241000</v>
      </c>
      <c r="Q71" s="110">
        <f>$I71      +$K71      +$M71      +$O71</f>
        <v>9227191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32.745863435096709</v>
      </c>
      <c r="U71" s="56">
        <f>IF(($E71      =0),0,(($Q71      /$E71      )*100))</f>
        <v>26.879489046842224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34328000</v>
      </c>
      <c r="C73" s="117">
        <f>SUM(C71:C72)</f>
        <v>0</v>
      </c>
      <c r="D73" s="117"/>
      <c r="E73" s="117">
        <f>$B73      +$C73      +$D73</f>
        <v>34328000</v>
      </c>
      <c r="F73" s="118">
        <f t="shared" ref="F73:O73" si="44">SUM(F71:F72)</f>
        <v>34328000</v>
      </c>
      <c r="G73" s="119">
        <f t="shared" si="44"/>
        <v>16000000</v>
      </c>
      <c r="H73" s="118">
        <f t="shared" si="44"/>
        <v>11241000</v>
      </c>
      <c r="I73" s="119">
        <f t="shared" si="44"/>
        <v>9227191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11241000</v>
      </c>
      <c r="Q73" s="119">
        <f>$I73      +$K73      +$M73      +$O73</f>
        <v>9227191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32.745863435096709</v>
      </c>
      <c r="U73" s="65">
        <f>IF($E71   =0,0,($Q71   /$E71 )*100)</f>
        <v>26.879489046842224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34328000</v>
      </c>
      <c r="C74" s="120">
        <f>SUM(C71:C72)</f>
        <v>0</v>
      </c>
      <c r="D74" s="120"/>
      <c r="E74" s="120">
        <f>$B74      +$C74      +$D74</f>
        <v>34328000</v>
      </c>
      <c r="F74" s="121">
        <f t="shared" ref="F74:O74" si="45">SUM(F71:F72)</f>
        <v>34328000</v>
      </c>
      <c r="G74" s="122">
        <f t="shared" si="45"/>
        <v>16000000</v>
      </c>
      <c r="H74" s="121">
        <f t="shared" si="45"/>
        <v>11241000</v>
      </c>
      <c r="I74" s="122">
        <f t="shared" si="45"/>
        <v>9227191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11241000</v>
      </c>
      <c r="Q74" s="122">
        <f>$I74      +$K74      +$M74      +$O74</f>
        <v>9227191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32.745863435096709</v>
      </c>
      <c r="U74" s="71">
        <f>IF($E71   =0,0,($Q71   /$E71 )*100)</f>
        <v>26.879489046842224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55849000</v>
      </c>
      <c r="C75" s="120">
        <f>SUM(C9:C16,C19:C25,C28:C31,C34,C37:C41,C44:C54,C57:C60,C63:C67,C71:C72)</f>
        <v>0</v>
      </c>
      <c r="D75" s="120"/>
      <c r="E75" s="120">
        <f>$B75      +$C75      +$D75</f>
        <v>55849000</v>
      </c>
      <c r="F75" s="121">
        <f t="shared" ref="F75:O75" si="46">SUM(F9:F16,F19:F25,F28:F31,F34,F37:F41,F44:F54,F57:F60,F63:F67,F71:F72)</f>
        <v>55400000</v>
      </c>
      <c r="G75" s="122">
        <f t="shared" si="46"/>
        <v>24673000</v>
      </c>
      <c r="H75" s="121">
        <f t="shared" si="46"/>
        <v>13710000</v>
      </c>
      <c r="I75" s="122">
        <f t="shared" si="46"/>
        <v>13816193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13710000</v>
      </c>
      <c r="Q75" s="122">
        <f>$I75      +$K75      +$M75      +$O75</f>
        <v>13816193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26.936225391960388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27.14486423828048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Xmcsew4zF9OHQUYhQNiLEVKKvGGVHz4bsQTJM5iV/l1lHKAUgYu7a8qQvpgy5VnlA7yLAs6oscSwK8rsYr6NA==" saltValue="aKTQC9Qhj2TZwYOMxmHHw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562000</v>
      </c>
      <c r="I10" s="110">
        <v>514574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562000</v>
      </c>
      <c r="Q10" s="110">
        <f t="shared" ref="Q10:Q17" si="2">$I10      +$K10      +$M10      +$O10</f>
        <v>514574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18.733333333333331</v>
      </c>
      <c r="U10" s="56">
        <f t="shared" ref="U10:U16" si="6">IF(($E10      =0),0,(($Q10      /$E10      )*100))</f>
        <v>17.152466666666665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562000</v>
      </c>
      <c r="I17" s="113">
        <f t="shared" si="7"/>
        <v>514574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562000</v>
      </c>
      <c r="Q17" s="113">
        <f t="shared" si="2"/>
        <v>514574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18.733333333333331</v>
      </c>
      <c r="U17" s="60">
        <f>IF((SUM($E9:$E14))=0,0,(Q17/(SUM($E9:$E14))*100))</f>
        <v>17.152466666666665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2742000</v>
      </c>
      <c r="C34" s="108"/>
      <c r="D34" s="108"/>
      <c r="E34" s="108">
        <f>$B34      +$C34      +$D34</f>
        <v>2742000</v>
      </c>
      <c r="F34" s="109">
        <v>2742000</v>
      </c>
      <c r="G34" s="110">
        <v>686000</v>
      </c>
      <c r="H34" s="109">
        <v>686000</v>
      </c>
      <c r="I34" s="110">
        <v>1904249</v>
      </c>
      <c r="J34" s="109"/>
      <c r="K34" s="110"/>
      <c r="L34" s="109"/>
      <c r="M34" s="110"/>
      <c r="N34" s="109"/>
      <c r="O34" s="110"/>
      <c r="P34" s="109">
        <f>$H34      +$J34      +$L34      +$N34</f>
        <v>686000</v>
      </c>
      <c r="Q34" s="110">
        <f>$I34      +$K34      +$M34      +$O34</f>
        <v>1904249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25.018234865061999</v>
      </c>
      <c r="U34" s="56">
        <f>IF(($E34      =0),0,(($Q34      /$E34      )*100))</f>
        <v>69.447447118891318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2742000</v>
      </c>
      <c r="C35" s="111">
        <f>C34</f>
        <v>0</v>
      </c>
      <c r="D35" s="111"/>
      <c r="E35" s="111">
        <f>$B35      +$C35      +$D35</f>
        <v>2742000</v>
      </c>
      <c r="F35" s="112">
        <f t="shared" ref="F35:O35" si="17">F34</f>
        <v>2742000</v>
      </c>
      <c r="G35" s="113">
        <f t="shared" si="17"/>
        <v>686000</v>
      </c>
      <c r="H35" s="112">
        <f t="shared" si="17"/>
        <v>686000</v>
      </c>
      <c r="I35" s="113">
        <f t="shared" si="17"/>
        <v>1904249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686000</v>
      </c>
      <c r="Q35" s="113">
        <f>$I35      +$K35      +$M35      +$O35</f>
        <v>1904249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25.018234865061999</v>
      </c>
      <c r="U35" s="60">
        <f>IF($E35   =0,0,($Q35   /$E35   )*100)</f>
        <v>69.447447118891318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62273000</v>
      </c>
      <c r="C37" s="108"/>
      <c r="D37" s="108"/>
      <c r="E37" s="108">
        <f t="shared" ref="E37:E42" si="18">$B37      +$C37      +$D37</f>
        <v>62273000</v>
      </c>
      <c r="F37" s="109">
        <v>62273000</v>
      </c>
      <c r="G37" s="110">
        <v>28023000</v>
      </c>
      <c r="H37" s="109">
        <v>3318000</v>
      </c>
      <c r="I37" s="110">
        <v>20396557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3318000</v>
      </c>
      <c r="Q37" s="110">
        <f t="shared" ref="Q37:Q42" si="20">$I37      +$K37      +$M37      +$O37</f>
        <v>20396557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5.3281518475101572</v>
      </c>
      <c r="U37" s="56">
        <f t="shared" ref="U37:U41" si="24">IF(($E37      =0),0,(($Q37      /$E37      )*100))</f>
        <v>32.753451736707724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29251000</v>
      </c>
      <c r="C38" s="108"/>
      <c r="D38" s="108"/>
      <c r="E38" s="108">
        <f t="shared" si="18"/>
        <v>29251000</v>
      </c>
      <c r="F38" s="109">
        <v>26595000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91524000</v>
      </c>
      <c r="C42" s="111">
        <f>SUM(C37:C41)</f>
        <v>0</v>
      </c>
      <c r="D42" s="111"/>
      <c r="E42" s="111">
        <f t="shared" si="18"/>
        <v>91524000</v>
      </c>
      <c r="F42" s="112">
        <f t="shared" ref="F42:O42" si="25">SUM(F37:F41)</f>
        <v>88868000</v>
      </c>
      <c r="G42" s="113">
        <f t="shared" si="25"/>
        <v>28023000</v>
      </c>
      <c r="H42" s="112">
        <f t="shared" si="25"/>
        <v>3318000</v>
      </c>
      <c r="I42" s="113">
        <f t="shared" si="25"/>
        <v>20396557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3318000</v>
      </c>
      <c r="Q42" s="113">
        <f t="shared" si="20"/>
        <v>20396557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5.3281518475101572</v>
      </c>
      <c r="U42" s="60">
        <f>IF((+$E37+$E40) =0,0,(Q42   /(+$E37+$E40) )*100)</f>
        <v>32.753451736707724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97266000</v>
      </c>
      <c r="C69" s="120">
        <f>SUM(C9:C16,C19:C25,C28:C31,C34,C37:C41,C44:C54,C57:C60,C63:C67)</f>
        <v>0</v>
      </c>
      <c r="D69" s="120"/>
      <c r="E69" s="120">
        <f t="shared" si="35"/>
        <v>97266000</v>
      </c>
      <c r="F69" s="121">
        <f t="shared" ref="F69:O69" si="43">SUM(F9:F16,F19:F25,F28:F31,F34,F37:F41,F44:F54,F57:F60,F63:F67)</f>
        <v>94610000</v>
      </c>
      <c r="G69" s="122">
        <f t="shared" si="43"/>
        <v>31709000</v>
      </c>
      <c r="H69" s="121">
        <f t="shared" si="43"/>
        <v>4566000</v>
      </c>
      <c r="I69" s="122">
        <f t="shared" si="43"/>
        <v>22815380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4566000</v>
      </c>
      <c r="Q69" s="122">
        <f t="shared" si="37"/>
        <v>22815380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6.7132250238917894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33.544629861060059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45464000</v>
      </c>
      <c r="C71" s="108"/>
      <c r="D71" s="108"/>
      <c r="E71" s="108">
        <f>$B71      +$C71      +$D71</f>
        <v>45464000</v>
      </c>
      <c r="F71" s="109">
        <v>45464000</v>
      </c>
      <c r="G71" s="110">
        <v>26000000</v>
      </c>
      <c r="H71" s="109">
        <v>9184000</v>
      </c>
      <c r="I71" s="110">
        <v>9438349</v>
      </c>
      <c r="J71" s="109"/>
      <c r="K71" s="110"/>
      <c r="L71" s="109"/>
      <c r="M71" s="110"/>
      <c r="N71" s="109"/>
      <c r="O71" s="110"/>
      <c r="P71" s="109">
        <f>$H71      +$J71      +$L71      +$N71</f>
        <v>9184000</v>
      </c>
      <c r="Q71" s="110">
        <f>$I71      +$K71      +$M71      +$O71</f>
        <v>9438349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20.200598275558683</v>
      </c>
      <c r="U71" s="56">
        <f>IF(($E71      =0),0,(($Q71      /$E71      )*100))</f>
        <v>20.760049709660393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45464000</v>
      </c>
      <c r="C73" s="117">
        <f>SUM(C71:C72)</f>
        <v>0</v>
      </c>
      <c r="D73" s="117"/>
      <c r="E73" s="117">
        <f>$B73      +$C73      +$D73</f>
        <v>45464000</v>
      </c>
      <c r="F73" s="118">
        <f t="shared" ref="F73:O73" si="44">SUM(F71:F72)</f>
        <v>45464000</v>
      </c>
      <c r="G73" s="119">
        <f t="shared" si="44"/>
        <v>26000000</v>
      </c>
      <c r="H73" s="118">
        <f t="shared" si="44"/>
        <v>9184000</v>
      </c>
      <c r="I73" s="119">
        <f t="shared" si="44"/>
        <v>9438349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9184000</v>
      </c>
      <c r="Q73" s="119">
        <f>$I73      +$K73      +$M73      +$O73</f>
        <v>9438349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20.200598275558683</v>
      </c>
      <c r="U73" s="65">
        <f>IF($E71   =0,0,($Q71   /$E71 )*100)</f>
        <v>20.760049709660393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45464000</v>
      </c>
      <c r="C74" s="120">
        <f>SUM(C71:C72)</f>
        <v>0</v>
      </c>
      <c r="D74" s="120"/>
      <c r="E74" s="120">
        <f>$B74      +$C74      +$D74</f>
        <v>45464000</v>
      </c>
      <c r="F74" s="121">
        <f t="shared" ref="F74:O74" si="45">SUM(F71:F72)</f>
        <v>45464000</v>
      </c>
      <c r="G74" s="122">
        <f t="shared" si="45"/>
        <v>26000000</v>
      </c>
      <c r="H74" s="121">
        <f t="shared" si="45"/>
        <v>9184000</v>
      </c>
      <c r="I74" s="122">
        <f t="shared" si="45"/>
        <v>9438349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9184000</v>
      </c>
      <c r="Q74" s="122">
        <f>$I74      +$K74      +$M74      +$O74</f>
        <v>9438349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20.200598275558683</v>
      </c>
      <c r="U74" s="71">
        <f>IF($E71   =0,0,($Q71   /$E71 )*100)</f>
        <v>20.760049709660393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142730000</v>
      </c>
      <c r="C75" s="120">
        <f>SUM(C9:C16,C19:C25,C28:C31,C34,C37:C41,C44:C54,C57:C60,C63:C67,C71:C72)</f>
        <v>0</v>
      </c>
      <c r="D75" s="120"/>
      <c r="E75" s="120">
        <f>$B75      +$C75      +$D75</f>
        <v>142730000</v>
      </c>
      <c r="F75" s="121">
        <f t="shared" ref="F75:O75" si="46">SUM(F9:F16,F19:F25,F28:F31,F34,F37:F41,F44:F54,F57:F60,F63:F67,F71:F72)</f>
        <v>140074000</v>
      </c>
      <c r="G75" s="122">
        <f t="shared" si="46"/>
        <v>57709000</v>
      </c>
      <c r="H75" s="121">
        <f t="shared" si="46"/>
        <v>13750000</v>
      </c>
      <c r="I75" s="122">
        <f t="shared" si="46"/>
        <v>32253729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13750000</v>
      </c>
      <c r="Q75" s="122">
        <f>$I75      +$K75      +$M75      +$O75</f>
        <v>32253729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12.116779315996792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28.422641193524793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IY65lpysMOYuOkFAka5jyjgyLhQX8oKGD9DEwLnBDtcS4bTu9oDe4DaWl9lRfcVqjLCybCf/r7So0INKwz4cQ==" saltValue="eF/jePjGmFP+TKYBTG2gx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174000</v>
      </c>
      <c r="I10" s="110">
        <v>-1826340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174000</v>
      </c>
      <c r="Q10" s="110">
        <f t="shared" ref="Q10:Q17" si="2">$I10      +$K10      +$M10      +$O10</f>
        <v>-1826340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8.6999999999999993</v>
      </c>
      <c r="U10" s="56">
        <f t="shared" ref="U10:U16" si="6">IF(($E10      =0),0,(($Q10      /$E10      )*100))</f>
        <v>-91.317000000000007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174000</v>
      </c>
      <c r="I17" s="113">
        <f t="shared" si="7"/>
        <v>-1826340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174000</v>
      </c>
      <c r="Q17" s="113">
        <f t="shared" si="2"/>
        <v>-1826340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8.6999999999999993</v>
      </c>
      <c r="U17" s="60">
        <f>IF((SUM($E9:$E14))=0,0,(Q17/(SUM($E9:$E14))*100))</f>
        <v>-91.317000000000007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1779000</v>
      </c>
      <c r="C34" s="108"/>
      <c r="D34" s="108"/>
      <c r="E34" s="108">
        <f>$B34      +$C34      +$D34</f>
        <v>1779000</v>
      </c>
      <c r="F34" s="109">
        <v>1779000</v>
      </c>
      <c r="G34" s="110">
        <v>445000</v>
      </c>
      <c r="H34" s="109">
        <v>445000</v>
      </c>
      <c r="I34" s="110">
        <v>-3830903</v>
      </c>
      <c r="J34" s="109"/>
      <c r="K34" s="110"/>
      <c r="L34" s="109"/>
      <c r="M34" s="110"/>
      <c r="N34" s="109"/>
      <c r="O34" s="110"/>
      <c r="P34" s="109">
        <f>$H34      +$J34      +$L34      +$N34</f>
        <v>445000</v>
      </c>
      <c r="Q34" s="110">
        <f>$I34      +$K34      +$M34      +$O34</f>
        <v>-3830903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25.014052838673411</v>
      </c>
      <c r="U34" s="56">
        <f>IF(($E34      =0),0,(($Q34      /$E34      )*100))</f>
        <v>-215.34024732996065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1779000</v>
      </c>
      <c r="C35" s="111">
        <f>C34</f>
        <v>0</v>
      </c>
      <c r="D35" s="111"/>
      <c r="E35" s="111">
        <f>$B35      +$C35      +$D35</f>
        <v>1779000</v>
      </c>
      <c r="F35" s="112">
        <f t="shared" ref="F35:O35" si="17">F34</f>
        <v>1779000</v>
      </c>
      <c r="G35" s="113">
        <f t="shared" si="17"/>
        <v>445000</v>
      </c>
      <c r="H35" s="112">
        <f t="shared" si="17"/>
        <v>445000</v>
      </c>
      <c r="I35" s="113">
        <f t="shared" si="17"/>
        <v>-3830903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445000</v>
      </c>
      <c r="Q35" s="113">
        <f>$I35      +$K35      +$M35      +$O35</f>
        <v>-3830903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25.014052838673411</v>
      </c>
      <c r="U35" s="60">
        <f>IF($E35   =0,0,($Q35   /$E35   )*100)</f>
        <v>-215.34024732996065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3963000</v>
      </c>
      <c r="C38" s="108"/>
      <c r="D38" s="108"/>
      <c r="E38" s="108">
        <f t="shared" si="18"/>
        <v>3963000</v>
      </c>
      <c r="F38" s="109">
        <v>3603000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3963000</v>
      </c>
      <c r="C42" s="111">
        <f>SUM(C37:C41)</f>
        <v>0</v>
      </c>
      <c r="D42" s="111"/>
      <c r="E42" s="111">
        <f t="shared" si="18"/>
        <v>3963000</v>
      </c>
      <c r="F42" s="112">
        <f t="shared" ref="F42:O42" si="25">SUM(F37:F41)</f>
        <v>3603000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7742000</v>
      </c>
      <c r="C69" s="120">
        <f>SUM(C9:C16,C19:C25,C28:C31,C34,C37:C41,C44:C54,C57:C60,C63:C67)</f>
        <v>0</v>
      </c>
      <c r="D69" s="120"/>
      <c r="E69" s="120">
        <f t="shared" si="35"/>
        <v>7742000</v>
      </c>
      <c r="F69" s="121">
        <f t="shared" ref="F69:O69" si="43">SUM(F9:F16,F19:F25,F28:F31,F34,F37:F41,F44:F54,F57:F60,F63:F67)</f>
        <v>7382000</v>
      </c>
      <c r="G69" s="122">
        <f t="shared" si="43"/>
        <v>2445000</v>
      </c>
      <c r="H69" s="121">
        <f t="shared" si="43"/>
        <v>619000</v>
      </c>
      <c r="I69" s="122">
        <f t="shared" si="43"/>
        <v>-5657243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619000</v>
      </c>
      <c r="Q69" s="122">
        <f t="shared" si="37"/>
        <v>-5657243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16.379994707594602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-149.70211696215929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38805000</v>
      </c>
      <c r="C71" s="108"/>
      <c r="D71" s="108"/>
      <c r="E71" s="108">
        <f>$B71      +$C71      +$D71</f>
        <v>38805000</v>
      </c>
      <c r="F71" s="109">
        <v>38805000</v>
      </c>
      <c r="G71" s="110">
        <v>19000000</v>
      </c>
      <c r="H71" s="109">
        <v>9819000</v>
      </c>
      <c r="I71" s="110">
        <v>-27562060</v>
      </c>
      <c r="J71" s="109"/>
      <c r="K71" s="110"/>
      <c r="L71" s="109"/>
      <c r="M71" s="110"/>
      <c r="N71" s="109"/>
      <c r="O71" s="110"/>
      <c r="P71" s="109">
        <f>$H71      +$J71      +$L71      +$N71</f>
        <v>9819000</v>
      </c>
      <c r="Q71" s="110">
        <f>$I71      +$K71      +$M71      +$O71</f>
        <v>-27562060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25.30344027831465</v>
      </c>
      <c r="U71" s="56">
        <f>IF(($E71      =0),0,(($Q71      /$E71      )*100))</f>
        <v>-71.027084138641925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38805000</v>
      </c>
      <c r="C73" s="117">
        <f>SUM(C71:C72)</f>
        <v>0</v>
      </c>
      <c r="D73" s="117"/>
      <c r="E73" s="117">
        <f>$B73      +$C73      +$D73</f>
        <v>38805000</v>
      </c>
      <c r="F73" s="118">
        <f t="shared" ref="F73:O73" si="44">SUM(F71:F72)</f>
        <v>38805000</v>
      </c>
      <c r="G73" s="119">
        <f t="shared" si="44"/>
        <v>19000000</v>
      </c>
      <c r="H73" s="118">
        <f t="shared" si="44"/>
        <v>9819000</v>
      </c>
      <c r="I73" s="119">
        <f t="shared" si="44"/>
        <v>-27562060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9819000</v>
      </c>
      <c r="Q73" s="119">
        <f>$I73      +$K73      +$M73      +$O73</f>
        <v>-27562060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25.30344027831465</v>
      </c>
      <c r="U73" s="65">
        <f>IF($E71   =0,0,($Q71   /$E71 )*100)</f>
        <v>-71.027084138641925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38805000</v>
      </c>
      <c r="C74" s="120">
        <f>SUM(C71:C72)</f>
        <v>0</v>
      </c>
      <c r="D74" s="120"/>
      <c r="E74" s="120">
        <f>$B74      +$C74      +$D74</f>
        <v>38805000</v>
      </c>
      <c r="F74" s="121">
        <f t="shared" ref="F74:O74" si="45">SUM(F71:F72)</f>
        <v>38805000</v>
      </c>
      <c r="G74" s="122">
        <f t="shared" si="45"/>
        <v>19000000</v>
      </c>
      <c r="H74" s="121">
        <f t="shared" si="45"/>
        <v>9819000</v>
      </c>
      <c r="I74" s="122">
        <f t="shared" si="45"/>
        <v>-27562060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9819000</v>
      </c>
      <c r="Q74" s="122">
        <f>$I74      +$K74      +$M74      +$O74</f>
        <v>-27562060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25.30344027831465</v>
      </c>
      <c r="U74" s="71">
        <f>IF($E71   =0,0,($Q71   /$E71 )*100)</f>
        <v>-71.027084138641925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46547000</v>
      </c>
      <c r="C75" s="120">
        <f>SUM(C9:C16,C19:C25,C28:C31,C34,C37:C41,C44:C54,C57:C60,C63:C67,C71:C72)</f>
        <v>0</v>
      </c>
      <c r="D75" s="120"/>
      <c r="E75" s="120">
        <f>$B75      +$C75      +$D75</f>
        <v>46547000</v>
      </c>
      <c r="F75" s="121">
        <f t="shared" ref="F75:O75" si="46">SUM(F9:F16,F19:F25,F28:F31,F34,F37:F41,F44:F54,F57:F60,F63:F67,F71:F72)</f>
        <v>46187000</v>
      </c>
      <c r="G75" s="122">
        <f t="shared" si="46"/>
        <v>21445000</v>
      </c>
      <c r="H75" s="121">
        <f t="shared" si="46"/>
        <v>10438000</v>
      </c>
      <c r="I75" s="122">
        <f t="shared" si="46"/>
        <v>-33219303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10438000</v>
      </c>
      <c r="Q75" s="122">
        <f>$I75      +$K75      +$M75      +$O75</f>
        <v>-33219303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24.511553635168138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-78.008883618260384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LxOvI/hgToaqZS9BTM4ucUDGdb9pE3Mr6lAU2SSK8/Eww/lmYRVzZPsCudR6JOhaaAuIHSQooCMxCLjVOKvLSw==" saltValue="B+cXp8tyWNjqhtWnUYRIT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176000</v>
      </c>
      <c r="I10" s="110">
        <v>175836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176000</v>
      </c>
      <c r="Q10" s="110">
        <f t="shared" ref="Q10:Q17" si="2">$I10      +$K10      +$M10      +$O10</f>
        <v>175836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8.7999999999999989</v>
      </c>
      <c r="U10" s="56">
        <f t="shared" ref="U10:U16" si="6">IF(($E10      =0),0,(($Q10      /$E10      )*100))</f>
        <v>8.7918000000000003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176000</v>
      </c>
      <c r="I17" s="113">
        <f t="shared" si="7"/>
        <v>175836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176000</v>
      </c>
      <c r="Q17" s="113">
        <f t="shared" si="2"/>
        <v>175836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8.7999999999999989</v>
      </c>
      <c r="U17" s="60">
        <f>IF((SUM($E9:$E14))=0,0,(Q17/(SUM($E9:$E14))*100))</f>
        <v>8.7918000000000003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3029000</v>
      </c>
      <c r="C34" s="108"/>
      <c r="D34" s="108"/>
      <c r="E34" s="108">
        <f>$B34      +$C34      +$D34</f>
        <v>3029000</v>
      </c>
      <c r="F34" s="109">
        <v>3029000</v>
      </c>
      <c r="G34" s="110">
        <v>757000</v>
      </c>
      <c r="H34" s="109">
        <v>757000</v>
      </c>
      <c r="I34" s="110">
        <v>2097486</v>
      </c>
      <c r="J34" s="109"/>
      <c r="K34" s="110"/>
      <c r="L34" s="109"/>
      <c r="M34" s="110"/>
      <c r="N34" s="109"/>
      <c r="O34" s="110"/>
      <c r="P34" s="109">
        <f>$H34      +$J34      +$L34      +$N34</f>
        <v>757000</v>
      </c>
      <c r="Q34" s="110">
        <f>$I34      +$K34      +$M34      +$O34</f>
        <v>2097486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24.99174645097392</v>
      </c>
      <c r="U34" s="56">
        <f>IF(($E34      =0),0,(($Q34      /$E34      )*100))</f>
        <v>69.246814130075933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3029000</v>
      </c>
      <c r="C35" s="111">
        <f>C34</f>
        <v>0</v>
      </c>
      <c r="D35" s="111"/>
      <c r="E35" s="111">
        <f>$B35      +$C35      +$D35</f>
        <v>3029000</v>
      </c>
      <c r="F35" s="112">
        <f t="shared" ref="F35:O35" si="17">F34</f>
        <v>3029000</v>
      </c>
      <c r="G35" s="113">
        <f t="shared" si="17"/>
        <v>757000</v>
      </c>
      <c r="H35" s="112">
        <f t="shared" si="17"/>
        <v>757000</v>
      </c>
      <c r="I35" s="113">
        <f t="shared" si="17"/>
        <v>2097486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757000</v>
      </c>
      <c r="Q35" s="113">
        <f>$I35      +$K35      +$M35      +$O35</f>
        <v>2097486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24.99174645097392</v>
      </c>
      <c r="U35" s="60">
        <f>IF($E35   =0,0,($Q35   /$E35   )*100)</f>
        <v>69.246814130075933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1550000</v>
      </c>
      <c r="C38" s="108"/>
      <c r="D38" s="108"/>
      <c r="E38" s="108">
        <f t="shared" si="18"/>
        <v>1550000</v>
      </c>
      <c r="F38" s="109">
        <v>1409000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1550000</v>
      </c>
      <c r="C42" s="111">
        <f>SUM(C37:C41)</f>
        <v>0</v>
      </c>
      <c r="D42" s="111"/>
      <c r="E42" s="111">
        <f t="shared" si="18"/>
        <v>1550000</v>
      </c>
      <c r="F42" s="112">
        <f t="shared" ref="F42:O42" si="25">SUM(F37:F41)</f>
        <v>1409000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6579000</v>
      </c>
      <c r="C69" s="120">
        <f>SUM(C9:C16,C19:C25,C28:C31,C34,C37:C41,C44:C54,C57:C60,C63:C67)</f>
        <v>0</v>
      </c>
      <c r="D69" s="120"/>
      <c r="E69" s="120">
        <f t="shared" si="35"/>
        <v>6579000</v>
      </c>
      <c r="F69" s="121">
        <f t="shared" ref="F69:O69" si="43">SUM(F9:F16,F19:F25,F28:F31,F34,F37:F41,F44:F54,F57:F60,F63:F67)</f>
        <v>6438000</v>
      </c>
      <c r="G69" s="122">
        <f t="shared" si="43"/>
        <v>2757000</v>
      </c>
      <c r="H69" s="121">
        <f t="shared" si="43"/>
        <v>933000</v>
      </c>
      <c r="I69" s="122">
        <f t="shared" si="43"/>
        <v>2273322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933000</v>
      </c>
      <c r="Q69" s="122">
        <f t="shared" si="37"/>
        <v>2273322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18.552396102604892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45.204255319148935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37593000</v>
      </c>
      <c r="C71" s="108"/>
      <c r="D71" s="108"/>
      <c r="E71" s="108">
        <f>$B71      +$C71      +$D71</f>
        <v>37593000</v>
      </c>
      <c r="F71" s="109">
        <v>37593000</v>
      </c>
      <c r="G71" s="110">
        <v>25000000</v>
      </c>
      <c r="H71" s="109">
        <v>15692000</v>
      </c>
      <c r="I71" s="110">
        <v>16515818</v>
      </c>
      <c r="J71" s="109"/>
      <c r="K71" s="110"/>
      <c r="L71" s="109"/>
      <c r="M71" s="110"/>
      <c r="N71" s="109"/>
      <c r="O71" s="110"/>
      <c r="P71" s="109">
        <f>$H71      +$J71      +$L71      +$N71</f>
        <v>15692000</v>
      </c>
      <c r="Q71" s="110">
        <f>$I71      +$K71      +$M71      +$O71</f>
        <v>16515818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41.741813635517246</v>
      </c>
      <c r="U71" s="56">
        <f>IF(($E71      =0),0,(($Q71      /$E71      )*100))</f>
        <v>43.93322693054558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37593000</v>
      </c>
      <c r="C73" s="117">
        <f>SUM(C71:C72)</f>
        <v>0</v>
      </c>
      <c r="D73" s="117"/>
      <c r="E73" s="117">
        <f>$B73      +$C73      +$D73</f>
        <v>37593000</v>
      </c>
      <c r="F73" s="118">
        <f t="shared" ref="F73:O73" si="44">SUM(F71:F72)</f>
        <v>37593000</v>
      </c>
      <c r="G73" s="119">
        <f t="shared" si="44"/>
        <v>25000000</v>
      </c>
      <c r="H73" s="118">
        <f t="shared" si="44"/>
        <v>15692000</v>
      </c>
      <c r="I73" s="119">
        <f t="shared" si="44"/>
        <v>16515818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15692000</v>
      </c>
      <c r="Q73" s="119">
        <f>$I73      +$K73      +$M73      +$O73</f>
        <v>16515818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41.741813635517246</v>
      </c>
      <c r="U73" s="65">
        <f>IF($E71   =0,0,($Q71   /$E71 )*100)</f>
        <v>43.93322693054558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37593000</v>
      </c>
      <c r="C74" s="120">
        <f>SUM(C71:C72)</f>
        <v>0</v>
      </c>
      <c r="D74" s="120"/>
      <c r="E74" s="120">
        <f>$B74      +$C74      +$D74</f>
        <v>37593000</v>
      </c>
      <c r="F74" s="121">
        <f t="shared" ref="F74:O74" si="45">SUM(F71:F72)</f>
        <v>37593000</v>
      </c>
      <c r="G74" s="122">
        <f t="shared" si="45"/>
        <v>25000000</v>
      </c>
      <c r="H74" s="121">
        <f t="shared" si="45"/>
        <v>15692000</v>
      </c>
      <c r="I74" s="122">
        <f t="shared" si="45"/>
        <v>16515818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15692000</v>
      </c>
      <c r="Q74" s="122">
        <f>$I74      +$K74      +$M74      +$O74</f>
        <v>16515818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41.741813635517246</v>
      </c>
      <c r="U74" s="71">
        <f>IF($E71   =0,0,($Q71   /$E71 )*100)</f>
        <v>43.93322693054558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44172000</v>
      </c>
      <c r="C75" s="120">
        <f>SUM(C9:C16,C19:C25,C28:C31,C34,C37:C41,C44:C54,C57:C60,C63:C67,C71:C72)</f>
        <v>0</v>
      </c>
      <c r="D75" s="120"/>
      <c r="E75" s="120">
        <f>$B75      +$C75      +$D75</f>
        <v>44172000</v>
      </c>
      <c r="F75" s="121">
        <f t="shared" ref="F75:O75" si="46">SUM(F9:F16,F19:F25,F28:F31,F34,F37:F41,F44:F54,F57:F60,F63:F67,F71:F72)</f>
        <v>44031000</v>
      </c>
      <c r="G75" s="122">
        <f t="shared" si="46"/>
        <v>27757000</v>
      </c>
      <c r="H75" s="121">
        <f t="shared" si="46"/>
        <v>16625000</v>
      </c>
      <c r="I75" s="122">
        <f t="shared" si="46"/>
        <v>18789140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16625000</v>
      </c>
      <c r="Q75" s="122">
        <f>$I75      +$K75      +$M75      +$O75</f>
        <v>18789140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39.005677818966731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44.083196471305897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+vKwIdNmRKcdZ5X8uyYlITbgVaBWaRfGqKTkfxyzQeGW8wF7l0eXXGlwdo/OCKSOkSWPJmKyRugAKbLR1tmmOA==" saltValue="bAPVc4PPzeJHRGayigABu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1300000</v>
      </c>
      <c r="C10" s="108"/>
      <c r="D10" s="108"/>
      <c r="E10" s="108">
        <f t="shared" ref="E10:E17" si="0">$B10      +$C10      +$D10</f>
        <v>1300000</v>
      </c>
      <c r="F10" s="109">
        <v>1300000</v>
      </c>
      <c r="G10" s="110">
        <v>1300000</v>
      </c>
      <c r="H10" s="109">
        <v>105000</v>
      </c>
      <c r="I10" s="110">
        <v>368182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105000</v>
      </c>
      <c r="Q10" s="110">
        <f t="shared" ref="Q10:Q17" si="2">$I10      +$K10      +$M10      +$O10</f>
        <v>368182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8.0769230769230766</v>
      </c>
      <c r="U10" s="56">
        <f t="shared" ref="U10:U16" si="6">IF(($E10      =0),0,(($Q10      /$E10      )*100))</f>
        <v>28.321692307692309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1300000</v>
      </c>
      <c r="C17" s="111">
        <f>SUM(C9:C16)</f>
        <v>0</v>
      </c>
      <c r="D17" s="111"/>
      <c r="E17" s="111">
        <f t="shared" si="0"/>
        <v>1300000</v>
      </c>
      <c r="F17" s="112">
        <f t="shared" ref="F17:O17" si="7">SUM(F9:F16)</f>
        <v>1300000</v>
      </c>
      <c r="G17" s="113">
        <f t="shared" si="7"/>
        <v>1300000</v>
      </c>
      <c r="H17" s="112">
        <f t="shared" si="7"/>
        <v>105000</v>
      </c>
      <c r="I17" s="113">
        <f t="shared" si="7"/>
        <v>368182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105000</v>
      </c>
      <c r="Q17" s="113">
        <f t="shared" si="2"/>
        <v>368182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8.0769230769230766</v>
      </c>
      <c r="U17" s="60">
        <f>IF((SUM($E9:$E14))=0,0,(Q17/(SUM($E9:$E14))*100))</f>
        <v>28.321692307692309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2772000</v>
      </c>
      <c r="C31" s="108"/>
      <c r="D31" s="108"/>
      <c r="E31" s="108">
        <f>$B31      +$C31      +$D31</f>
        <v>2772000</v>
      </c>
      <c r="F31" s="109">
        <v>2772000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2772000</v>
      </c>
      <c r="C32" s="111">
        <f>SUM(C28:C31)</f>
        <v>0</v>
      </c>
      <c r="D32" s="111"/>
      <c r="E32" s="111">
        <f>$B32      +$C32      +$D32</f>
        <v>2772000</v>
      </c>
      <c r="F32" s="112">
        <f t="shared" ref="F32:O32" si="16">SUM(F28:F31)</f>
        <v>2772000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6406000</v>
      </c>
      <c r="C34" s="108"/>
      <c r="D34" s="108"/>
      <c r="E34" s="108">
        <f>$B34      +$C34      +$D34</f>
        <v>6406000</v>
      </c>
      <c r="F34" s="109">
        <v>6406000</v>
      </c>
      <c r="G34" s="110">
        <v>1602000</v>
      </c>
      <c r="H34" s="109">
        <v>1602000</v>
      </c>
      <c r="I34" s="110">
        <v>1602000</v>
      </c>
      <c r="J34" s="109"/>
      <c r="K34" s="110"/>
      <c r="L34" s="109"/>
      <c r="M34" s="110"/>
      <c r="N34" s="109"/>
      <c r="O34" s="110"/>
      <c r="P34" s="109">
        <f>$H34      +$J34      +$L34      +$N34</f>
        <v>1602000</v>
      </c>
      <c r="Q34" s="110">
        <f>$I34      +$K34      +$M34      +$O34</f>
        <v>1602000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25.007805182641274</v>
      </c>
      <c r="U34" s="56">
        <f>IF(($E34      =0),0,(($Q34      /$E34      )*100))</f>
        <v>25.007805182641274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6406000</v>
      </c>
      <c r="C35" s="111">
        <f>C34</f>
        <v>0</v>
      </c>
      <c r="D35" s="111"/>
      <c r="E35" s="111">
        <f>$B35      +$C35      +$D35</f>
        <v>6406000</v>
      </c>
      <c r="F35" s="112">
        <f t="shared" ref="F35:O35" si="17">F34</f>
        <v>6406000</v>
      </c>
      <c r="G35" s="113">
        <f t="shared" si="17"/>
        <v>1602000</v>
      </c>
      <c r="H35" s="112">
        <f t="shared" si="17"/>
        <v>1602000</v>
      </c>
      <c r="I35" s="113">
        <f t="shared" si="17"/>
        <v>1602000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1602000</v>
      </c>
      <c r="Q35" s="113">
        <f>$I35      +$K35      +$M35      +$O35</f>
        <v>1602000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25.007805182641274</v>
      </c>
      <c r="U35" s="60">
        <f>IF($E35   =0,0,($Q35   /$E35   )*100)</f>
        <v>25.007805182641274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544478000</v>
      </c>
      <c r="C45" s="108"/>
      <c r="D45" s="108"/>
      <c r="E45" s="108">
        <f t="shared" si="26"/>
        <v>544478000</v>
      </c>
      <c r="F45" s="109">
        <v>544478000</v>
      </c>
      <c r="G45" s="110">
        <v>217700000</v>
      </c>
      <c r="H45" s="109">
        <v>79230000</v>
      </c>
      <c r="I45" s="110">
        <v>72599916</v>
      </c>
      <c r="J45" s="109"/>
      <c r="K45" s="110"/>
      <c r="L45" s="109"/>
      <c r="M45" s="110"/>
      <c r="N45" s="109"/>
      <c r="O45" s="110"/>
      <c r="P45" s="109">
        <f t="shared" si="27"/>
        <v>79230000</v>
      </c>
      <c r="Q45" s="110">
        <f t="shared" si="28"/>
        <v>72599916</v>
      </c>
      <c r="R45" s="54">
        <f t="shared" si="29"/>
        <v>0</v>
      </c>
      <c r="S45" s="55">
        <f t="shared" si="30"/>
        <v>0</v>
      </c>
      <c r="T45" s="54">
        <f t="shared" si="31"/>
        <v>14.551552128827977</v>
      </c>
      <c r="U45" s="56">
        <f t="shared" si="32"/>
        <v>13.333856648018836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16416000</v>
      </c>
      <c r="I53" s="110">
        <v>14608103</v>
      </c>
      <c r="J53" s="109"/>
      <c r="K53" s="110"/>
      <c r="L53" s="109"/>
      <c r="M53" s="110"/>
      <c r="N53" s="109"/>
      <c r="O53" s="110"/>
      <c r="P53" s="109">
        <f t="shared" si="27"/>
        <v>16416000</v>
      </c>
      <c r="Q53" s="110">
        <f t="shared" si="28"/>
        <v>14608103</v>
      </c>
      <c r="R53" s="54">
        <f t="shared" si="29"/>
        <v>0</v>
      </c>
      <c r="S53" s="55">
        <f t="shared" si="30"/>
        <v>0</v>
      </c>
      <c r="T53" s="54">
        <f t="shared" si="31"/>
        <v>16.416</v>
      </c>
      <c r="U53" s="56">
        <f t="shared" si="32"/>
        <v>14.608103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644478000</v>
      </c>
      <c r="C55" s="111">
        <f>SUM(C44:C54)</f>
        <v>0</v>
      </c>
      <c r="D55" s="111"/>
      <c r="E55" s="111">
        <f t="shared" si="26"/>
        <v>644478000</v>
      </c>
      <c r="F55" s="112">
        <f t="shared" ref="F55:O55" si="33">SUM(F44:F54)</f>
        <v>644478000</v>
      </c>
      <c r="G55" s="113">
        <f t="shared" si="33"/>
        <v>257700000</v>
      </c>
      <c r="H55" s="112">
        <f t="shared" si="33"/>
        <v>95646000</v>
      </c>
      <c r="I55" s="113">
        <f t="shared" si="33"/>
        <v>87208019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95646000</v>
      </c>
      <c r="Q55" s="113">
        <f t="shared" si="28"/>
        <v>87208019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14.840847942055429</v>
      </c>
      <c r="U55" s="60">
        <f>IF((+$E45+$E47+$E49+$E50+$E53) =0,0,(Q55   /(+$E45+$E47+$E49+$E50+$E53) )*100)</f>
        <v>13.531574235272577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654956000</v>
      </c>
      <c r="C69" s="120">
        <f>SUM(C9:C16,C19:C25,C28:C31,C34,C37:C41,C44:C54,C57:C60,C63:C67)</f>
        <v>0</v>
      </c>
      <c r="D69" s="120"/>
      <c r="E69" s="120">
        <f t="shared" si="35"/>
        <v>654956000</v>
      </c>
      <c r="F69" s="121">
        <f t="shared" ref="F69:O69" si="43">SUM(F9:F16,F19:F25,F28:F31,F34,F37:F41,F44:F54,F57:F60,F63:F67)</f>
        <v>654956000</v>
      </c>
      <c r="G69" s="122">
        <f t="shared" si="43"/>
        <v>260602000</v>
      </c>
      <c r="H69" s="121">
        <f t="shared" si="43"/>
        <v>97353000</v>
      </c>
      <c r="I69" s="122">
        <f t="shared" si="43"/>
        <v>89178201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97353000</v>
      </c>
      <c r="Q69" s="122">
        <f t="shared" si="37"/>
        <v>89178201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14.864051936313279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13.615907175443848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268969000</v>
      </c>
      <c r="C71" s="108"/>
      <c r="D71" s="108"/>
      <c r="E71" s="108">
        <f>$B71      +$C71      +$D71</f>
        <v>268969000</v>
      </c>
      <c r="F71" s="109">
        <v>268969000</v>
      </c>
      <c r="G71" s="110">
        <v>179000000</v>
      </c>
      <c r="H71" s="109">
        <v>105656000</v>
      </c>
      <c r="I71" s="110">
        <v>55640630</v>
      </c>
      <c r="J71" s="109"/>
      <c r="K71" s="110"/>
      <c r="L71" s="109"/>
      <c r="M71" s="110"/>
      <c r="N71" s="109"/>
      <c r="O71" s="110"/>
      <c r="P71" s="109">
        <f>$H71      +$J71      +$L71      +$N71</f>
        <v>105656000</v>
      </c>
      <c r="Q71" s="110">
        <f>$I71      +$K71      +$M71      +$O71</f>
        <v>55640630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39.281850324758615</v>
      </c>
      <c r="U71" s="56">
        <f>IF(($E71      =0),0,(($Q71      /$E71      )*100))</f>
        <v>20.686633032059458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268969000</v>
      </c>
      <c r="C73" s="117">
        <f>SUM(C71:C72)</f>
        <v>0</v>
      </c>
      <c r="D73" s="117"/>
      <c r="E73" s="117">
        <f>$B73      +$C73      +$D73</f>
        <v>268969000</v>
      </c>
      <c r="F73" s="118">
        <f t="shared" ref="F73:O73" si="44">SUM(F71:F72)</f>
        <v>268969000</v>
      </c>
      <c r="G73" s="119">
        <f t="shared" si="44"/>
        <v>179000000</v>
      </c>
      <c r="H73" s="118">
        <f t="shared" si="44"/>
        <v>105656000</v>
      </c>
      <c r="I73" s="119">
        <f t="shared" si="44"/>
        <v>55640630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105656000</v>
      </c>
      <c r="Q73" s="119">
        <f>$I73      +$K73      +$M73      +$O73</f>
        <v>55640630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39.281850324758615</v>
      </c>
      <c r="U73" s="65">
        <f>IF($E71   =0,0,($Q71   /$E71 )*100)</f>
        <v>20.686633032059458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268969000</v>
      </c>
      <c r="C74" s="120">
        <f>SUM(C71:C72)</f>
        <v>0</v>
      </c>
      <c r="D74" s="120"/>
      <c r="E74" s="120">
        <f>$B74      +$C74      +$D74</f>
        <v>268969000</v>
      </c>
      <c r="F74" s="121">
        <f t="shared" ref="F74:O74" si="45">SUM(F71:F72)</f>
        <v>268969000</v>
      </c>
      <c r="G74" s="122">
        <f t="shared" si="45"/>
        <v>179000000</v>
      </c>
      <c r="H74" s="121">
        <f t="shared" si="45"/>
        <v>105656000</v>
      </c>
      <c r="I74" s="122">
        <f t="shared" si="45"/>
        <v>55640630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105656000</v>
      </c>
      <c r="Q74" s="122">
        <f>$I74      +$K74      +$M74      +$O74</f>
        <v>55640630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39.281850324758615</v>
      </c>
      <c r="U74" s="71">
        <f>IF($E71   =0,0,($Q71   /$E71 )*100)</f>
        <v>20.686633032059458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923925000</v>
      </c>
      <c r="C75" s="120">
        <f>SUM(C9:C16,C19:C25,C28:C31,C34,C37:C41,C44:C54,C57:C60,C63:C67,C71:C72)</f>
        <v>0</v>
      </c>
      <c r="D75" s="120"/>
      <c r="E75" s="120">
        <f>$B75      +$C75      +$D75</f>
        <v>923925000</v>
      </c>
      <c r="F75" s="121">
        <f t="shared" ref="F75:O75" si="46">SUM(F9:F16,F19:F25,F28:F31,F34,F37:F41,F44:F54,F57:F60,F63:F67,F71:F72)</f>
        <v>923925000</v>
      </c>
      <c r="G75" s="122">
        <f t="shared" si="46"/>
        <v>439602000</v>
      </c>
      <c r="H75" s="121">
        <f t="shared" si="46"/>
        <v>203009000</v>
      </c>
      <c r="I75" s="122">
        <f t="shared" si="46"/>
        <v>144818831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203009000</v>
      </c>
      <c r="Q75" s="122">
        <f>$I75      +$K75      +$M75      +$O75</f>
        <v>144818831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21.972454474118567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15.674305923099819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/dCbuZTTCsa3mZwYRNYERkZcNPFhsOkq+vZJLDQln+UQWPqgPmUR/Zg2+CabesnBldxQ4l4Q4L8OH0mtSx1tQ==" saltValue="uOM/hBo7pE3qawLu6zUVP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1226000</v>
      </c>
      <c r="I10" s="110">
        <v>1225001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1226000</v>
      </c>
      <c r="Q10" s="110">
        <f t="shared" ref="Q10:Q17" si="2">$I10      +$K10      +$M10      +$O10</f>
        <v>1225001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64.526315789473685</v>
      </c>
      <c r="U10" s="56">
        <f t="shared" ref="U10:U16" si="6">IF(($E10      =0),0,(($Q10      /$E10      )*100))</f>
        <v>64.473736842105268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1226000</v>
      </c>
      <c r="I17" s="113">
        <f t="shared" si="7"/>
        <v>1225001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1226000</v>
      </c>
      <c r="Q17" s="113">
        <f t="shared" si="2"/>
        <v>1225001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64.526315789473685</v>
      </c>
      <c r="U17" s="60">
        <f>IF((SUM($E9:$E14))=0,0,(Q17/(SUM($E9:$E14))*100))</f>
        <v>64.473736842105268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2336000</v>
      </c>
      <c r="C34" s="108"/>
      <c r="D34" s="108"/>
      <c r="E34" s="108">
        <f>$B34      +$C34      +$D34</f>
        <v>2336000</v>
      </c>
      <c r="F34" s="109">
        <v>2336000</v>
      </c>
      <c r="G34" s="110">
        <v>584000</v>
      </c>
      <c r="H34" s="109">
        <v>189000</v>
      </c>
      <c r="I34" s="110">
        <v>190485</v>
      </c>
      <c r="J34" s="109"/>
      <c r="K34" s="110"/>
      <c r="L34" s="109"/>
      <c r="M34" s="110"/>
      <c r="N34" s="109"/>
      <c r="O34" s="110"/>
      <c r="P34" s="109">
        <f>$H34      +$J34      +$L34      +$N34</f>
        <v>189000</v>
      </c>
      <c r="Q34" s="110">
        <f>$I34      +$K34      +$M34      +$O34</f>
        <v>190485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8.0907534246575352</v>
      </c>
      <c r="U34" s="56">
        <f>IF(($E34      =0),0,(($Q34      /$E34      )*100))</f>
        <v>8.1543236301369859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2336000</v>
      </c>
      <c r="C35" s="111">
        <f>C34</f>
        <v>0</v>
      </c>
      <c r="D35" s="111"/>
      <c r="E35" s="111">
        <f>$B35      +$C35      +$D35</f>
        <v>2336000</v>
      </c>
      <c r="F35" s="112">
        <f t="shared" ref="F35:O35" si="17">F34</f>
        <v>2336000</v>
      </c>
      <c r="G35" s="113">
        <f t="shared" si="17"/>
        <v>584000</v>
      </c>
      <c r="H35" s="112">
        <f t="shared" si="17"/>
        <v>189000</v>
      </c>
      <c r="I35" s="113">
        <f t="shared" si="17"/>
        <v>190485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189000</v>
      </c>
      <c r="Q35" s="113">
        <f>$I35      +$K35      +$M35      +$O35</f>
        <v>190485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8.0907534246575352</v>
      </c>
      <c r="U35" s="60">
        <f>IF($E35   =0,0,($Q35   /$E35   )*100)</f>
        <v>8.1543236301369859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14250000</v>
      </c>
      <c r="C37" s="108"/>
      <c r="D37" s="108"/>
      <c r="E37" s="108">
        <f t="shared" ref="E37:E42" si="18">$B37      +$C37      +$D37</f>
        <v>14250000</v>
      </c>
      <c r="F37" s="109">
        <v>14250000</v>
      </c>
      <c r="G37" s="110">
        <v>6413000</v>
      </c>
      <c r="H37" s="109">
        <v>1261000</v>
      </c>
      <c r="I37" s="110">
        <v>1261135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1261000</v>
      </c>
      <c r="Q37" s="110">
        <f t="shared" ref="Q37:Q42" si="20">$I37      +$K37      +$M37      +$O37</f>
        <v>1261135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8.8491228070175438</v>
      </c>
      <c r="U37" s="56">
        <f t="shared" ref="U37:U41" si="24">IF(($E37      =0),0,(($Q37      /$E37      )*100))</f>
        <v>8.8500701754385975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68291000</v>
      </c>
      <c r="C38" s="108"/>
      <c r="D38" s="108"/>
      <c r="E38" s="108">
        <f t="shared" si="18"/>
        <v>68291000</v>
      </c>
      <c r="F38" s="109">
        <v>62091000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82541000</v>
      </c>
      <c r="C42" s="111">
        <f>SUM(C37:C41)</f>
        <v>0</v>
      </c>
      <c r="D42" s="111"/>
      <c r="E42" s="111">
        <f t="shared" si="18"/>
        <v>82541000</v>
      </c>
      <c r="F42" s="112">
        <f t="shared" ref="F42:O42" si="25">SUM(F37:F41)</f>
        <v>76341000</v>
      </c>
      <c r="G42" s="113">
        <f t="shared" si="25"/>
        <v>6413000</v>
      </c>
      <c r="H42" s="112">
        <f t="shared" si="25"/>
        <v>1261000</v>
      </c>
      <c r="I42" s="113">
        <f t="shared" si="25"/>
        <v>1261135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1261000</v>
      </c>
      <c r="Q42" s="113">
        <f t="shared" si="20"/>
        <v>1261135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8.8491228070175438</v>
      </c>
      <c r="U42" s="60">
        <f>IF((+$E37+$E40) =0,0,(Q42   /(+$E37+$E40) )*100)</f>
        <v>8.8500701754385975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86777000</v>
      </c>
      <c r="C69" s="120">
        <f>SUM(C9:C16,C19:C25,C28:C31,C34,C37:C41,C44:C54,C57:C60,C63:C67)</f>
        <v>0</v>
      </c>
      <c r="D69" s="120"/>
      <c r="E69" s="120">
        <f t="shared" si="35"/>
        <v>86777000</v>
      </c>
      <c r="F69" s="121">
        <f t="shared" ref="F69:O69" si="43">SUM(F9:F16,F19:F25,F28:F31,F34,F37:F41,F44:F54,F57:F60,F63:F67)</f>
        <v>80577000</v>
      </c>
      <c r="G69" s="122">
        <f t="shared" si="43"/>
        <v>8897000</v>
      </c>
      <c r="H69" s="121">
        <f t="shared" si="43"/>
        <v>2676000</v>
      </c>
      <c r="I69" s="122">
        <f t="shared" si="43"/>
        <v>2676621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2676000</v>
      </c>
      <c r="Q69" s="122">
        <f t="shared" si="37"/>
        <v>2676621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14.475819539110679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14.479178838039598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45633000</v>
      </c>
      <c r="C71" s="108"/>
      <c r="D71" s="108"/>
      <c r="E71" s="108">
        <f>$B71      +$C71      +$D71</f>
        <v>45633000</v>
      </c>
      <c r="F71" s="109">
        <v>45633000</v>
      </c>
      <c r="G71" s="110">
        <v>23000000</v>
      </c>
      <c r="H71" s="109">
        <v>5012000</v>
      </c>
      <c r="I71" s="110">
        <v>5125967</v>
      </c>
      <c r="J71" s="109"/>
      <c r="K71" s="110"/>
      <c r="L71" s="109"/>
      <c r="M71" s="110"/>
      <c r="N71" s="109"/>
      <c r="O71" s="110"/>
      <c r="P71" s="109">
        <f>$H71      +$J71      +$L71      +$N71</f>
        <v>5012000</v>
      </c>
      <c r="Q71" s="110">
        <f>$I71      +$K71      +$M71      +$O71</f>
        <v>5125967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10.983279644117196</v>
      </c>
      <c r="U71" s="56">
        <f>IF(($E71      =0),0,(($Q71      /$E71      )*100))</f>
        <v>11.233026537812547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45633000</v>
      </c>
      <c r="C73" s="117">
        <f>SUM(C71:C72)</f>
        <v>0</v>
      </c>
      <c r="D73" s="117"/>
      <c r="E73" s="117">
        <f>$B73      +$C73      +$D73</f>
        <v>45633000</v>
      </c>
      <c r="F73" s="118">
        <f t="shared" ref="F73:O73" si="44">SUM(F71:F72)</f>
        <v>45633000</v>
      </c>
      <c r="G73" s="119">
        <f t="shared" si="44"/>
        <v>23000000</v>
      </c>
      <c r="H73" s="118">
        <f t="shared" si="44"/>
        <v>5012000</v>
      </c>
      <c r="I73" s="119">
        <f t="shared" si="44"/>
        <v>5125967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5012000</v>
      </c>
      <c r="Q73" s="119">
        <f>$I73      +$K73      +$M73      +$O73</f>
        <v>5125967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10.983279644117196</v>
      </c>
      <c r="U73" s="65">
        <f>IF($E71   =0,0,($Q71   /$E71 )*100)</f>
        <v>11.233026537812547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45633000</v>
      </c>
      <c r="C74" s="120">
        <f>SUM(C71:C72)</f>
        <v>0</v>
      </c>
      <c r="D74" s="120"/>
      <c r="E74" s="120">
        <f>$B74      +$C74      +$D74</f>
        <v>45633000</v>
      </c>
      <c r="F74" s="121">
        <f t="shared" ref="F74:O74" si="45">SUM(F71:F72)</f>
        <v>45633000</v>
      </c>
      <c r="G74" s="122">
        <f t="shared" si="45"/>
        <v>23000000</v>
      </c>
      <c r="H74" s="121">
        <f t="shared" si="45"/>
        <v>5012000</v>
      </c>
      <c r="I74" s="122">
        <f t="shared" si="45"/>
        <v>5125967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5012000</v>
      </c>
      <c r="Q74" s="122">
        <f>$I74      +$K74      +$M74      +$O74</f>
        <v>5125967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10.983279644117196</v>
      </c>
      <c r="U74" s="71">
        <f>IF($E71   =0,0,($Q71   /$E71 )*100)</f>
        <v>11.233026537812547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132410000</v>
      </c>
      <c r="C75" s="120">
        <f>SUM(C9:C16,C19:C25,C28:C31,C34,C37:C41,C44:C54,C57:C60,C63:C67,C71:C72)</f>
        <v>0</v>
      </c>
      <c r="D75" s="120"/>
      <c r="E75" s="120">
        <f>$B75      +$C75      +$D75</f>
        <v>132410000</v>
      </c>
      <c r="F75" s="121">
        <f t="shared" ref="F75:O75" si="46">SUM(F9:F16,F19:F25,F28:F31,F34,F37:F41,F44:F54,F57:F60,F63:F67,F71:F72)</f>
        <v>126210000</v>
      </c>
      <c r="G75" s="122">
        <f t="shared" si="46"/>
        <v>31897000</v>
      </c>
      <c r="H75" s="121">
        <f t="shared" si="46"/>
        <v>7688000</v>
      </c>
      <c r="I75" s="122">
        <f t="shared" si="46"/>
        <v>7802588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7688000</v>
      </c>
      <c r="Q75" s="122">
        <f>$I75      +$K75      +$M75      +$O75</f>
        <v>7802588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11.990205711255635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12.168917169637705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o5ICersYNwrJRcvP9DEC5KNrdQesp1MVCtD0BhryGDVobDfNDDmZhvAkjg846+k/q3uzcMruHyzHHTMb34lE7g==" saltValue="VKZKnIooU2Zb3MewA2LZj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135000</v>
      </c>
      <c r="I10" s="110">
        <v>220159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135000</v>
      </c>
      <c r="Q10" s="110">
        <f t="shared" ref="Q10:Q17" si="2">$I10      +$K10      +$M10      +$O10</f>
        <v>220159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4.5</v>
      </c>
      <c r="U10" s="56">
        <f t="shared" ref="U10:U16" si="6">IF(($E10      =0),0,(($Q10      /$E10      )*100))</f>
        <v>7.3386333333333331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135000</v>
      </c>
      <c r="I17" s="113">
        <f t="shared" si="7"/>
        <v>220159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135000</v>
      </c>
      <c r="Q17" s="113">
        <f t="shared" si="2"/>
        <v>220159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4.5</v>
      </c>
      <c r="U17" s="60">
        <f>IF((SUM($E9:$E14))=0,0,(Q17/(SUM($E9:$E14))*100))</f>
        <v>7.3386333333333331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9704000</v>
      </c>
      <c r="C23" s="108"/>
      <c r="D23" s="108"/>
      <c r="E23" s="108">
        <f t="shared" si="8"/>
        <v>9704000</v>
      </c>
      <c r="F23" s="109">
        <v>9704000</v>
      </c>
      <c r="G23" s="110">
        <v>2911000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9704000</v>
      </c>
      <c r="C26" s="111">
        <f>SUM(C19:C25)</f>
        <v>0</v>
      </c>
      <c r="D26" s="111"/>
      <c r="E26" s="111">
        <f t="shared" si="8"/>
        <v>9704000</v>
      </c>
      <c r="F26" s="112">
        <f t="shared" ref="F26:O26" si="15">SUM(F19:F25)</f>
        <v>9704000</v>
      </c>
      <c r="G26" s="113">
        <f t="shared" si="15"/>
        <v>2911000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3839000</v>
      </c>
      <c r="C34" s="108"/>
      <c r="D34" s="108"/>
      <c r="E34" s="108">
        <f>$B34      +$C34      +$D34</f>
        <v>3839000</v>
      </c>
      <c r="F34" s="109">
        <v>3839000</v>
      </c>
      <c r="G34" s="110">
        <v>960000</v>
      </c>
      <c r="H34" s="109">
        <v>330000</v>
      </c>
      <c r="I34" s="110"/>
      <c r="J34" s="109"/>
      <c r="K34" s="110"/>
      <c r="L34" s="109"/>
      <c r="M34" s="110"/>
      <c r="N34" s="109"/>
      <c r="O34" s="110"/>
      <c r="P34" s="109">
        <f>$H34      +$J34      +$L34      +$N34</f>
        <v>330000</v>
      </c>
      <c r="Q34" s="110">
        <f>$I34      +$K34      +$M34      +$O34</f>
        <v>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8.5959885386819472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3839000</v>
      </c>
      <c r="C35" s="111">
        <f>C34</f>
        <v>0</v>
      </c>
      <c r="D35" s="111"/>
      <c r="E35" s="111">
        <f>$B35      +$C35      +$D35</f>
        <v>3839000</v>
      </c>
      <c r="F35" s="112">
        <f t="shared" ref="F35:O35" si="17">F34</f>
        <v>3839000</v>
      </c>
      <c r="G35" s="113">
        <f t="shared" si="17"/>
        <v>960000</v>
      </c>
      <c r="H35" s="112">
        <f t="shared" si="17"/>
        <v>330000</v>
      </c>
      <c r="I35" s="113">
        <f t="shared" si="17"/>
        <v>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330000</v>
      </c>
      <c r="Q35" s="113">
        <f>$I35      +$K35      +$M35      +$O35</f>
        <v>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8.5959885386819472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4275000</v>
      </c>
      <c r="C37" s="108"/>
      <c r="D37" s="108"/>
      <c r="E37" s="108">
        <f t="shared" ref="E37:E42" si="18">$B37      +$C37      +$D37</f>
        <v>4275000</v>
      </c>
      <c r="F37" s="109">
        <v>3275000</v>
      </c>
      <c r="G37" s="110">
        <v>1150000</v>
      </c>
      <c r="H37" s="109">
        <v>1150000</v>
      </c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1150000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26.900584795321635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62117000</v>
      </c>
      <c r="C38" s="108"/>
      <c r="D38" s="108"/>
      <c r="E38" s="108">
        <f t="shared" si="18"/>
        <v>62117000</v>
      </c>
      <c r="F38" s="109">
        <v>56477000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66392000</v>
      </c>
      <c r="C42" s="111">
        <f>SUM(C37:C41)</f>
        <v>0</v>
      </c>
      <c r="D42" s="111"/>
      <c r="E42" s="111">
        <f t="shared" si="18"/>
        <v>66392000</v>
      </c>
      <c r="F42" s="112">
        <f t="shared" ref="F42:O42" si="25">SUM(F37:F41)</f>
        <v>59752000</v>
      </c>
      <c r="G42" s="113">
        <f t="shared" si="25"/>
        <v>1150000</v>
      </c>
      <c r="H42" s="112">
        <f t="shared" si="25"/>
        <v>1150000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1150000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26.900584795321635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82935000</v>
      </c>
      <c r="C69" s="120">
        <f>SUM(C9:C16,C19:C25,C28:C31,C34,C37:C41,C44:C54,C57:C60,C63:C67)</f>
        <v>0</v>
      </c>
      <c r="D69" s="120"/>
      <c r="E69" s="120">
        <f t="shared" si="35"/>
        <v>82935000</v>
      </c>
      <c r="F69" s="121">
        <f t="shared" ref="F69:O69" si="43">SUM(F9:F16,F19:F25,F28:F31,F34,F37:F41,F44:F54,F57:F60,F63:F67)</f>
        <v>76295000</v>
      </c>
      <c r="G69" s="122">
        <f t="shared" si="43"/>
        <v>8021000</v>
      </c>
      <c r="H69" s="121">
        <f t="shared" si="43"/>
        <v>1615000</v>
      </c>
      <c r="I69" s="122">
        <f t="shared" si="43"/>
        <v>220159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1615000</v>
      </c>
      <c r="Q69" s="122">
        <f t="shared" si="37"/>
        <v>220159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7.7577096743202993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1.0575415505812278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45757000</v>
      </c>
      <c r="C71" s="108"/>
      <c r="D71" s="108"/>
      <c r="E71" s="108">
        <f>$B71      +$C71      +$D71</f>
        <v>45757000</v>
      </c>
      <c r="F71" s="109">
        <v>45757000</v>
      </c>
      <c r="G71" s="110">
        <v>6574000</v>
      </c>
      <c r="H71" s="109">
        <v>6573000</v>
      </c>
      <c r="I71" s="110">
        <v>5499497</v>
      </c>
      <c r="J71" s="109"/>
      <c r="K71" s="110"/>
      <c r="L71" s="109"/>
      <c r="M71" s="110"/>
      <c r="N71" s="109"/>
      <c r="O71" s="110"/>
      <c r="P71" s="109">
        <f>$H71      +$J71      +$L71      +$N71</f>
        <v>6573000</v>
      </c>
      <c r="Q71" s="110">
        <f>$I71      +$K71      +$M71      +$O71</f>
        <v>5499497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14.365015188932842</v>
      </c>
      <c r="U71" s="56">
        <f>IF(($E71      =0),0,(($Q71      /$E71      )*100))</f>
        <v>12.018919509583233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45757000</v>
      </c>
      <c r="C73" s="117">
        <f>SUM(C71:C72)</f>
        <v>0</v>
      </c>
      <c r="D73" s="117"/>
      <c r="E73" s="117">
        <f>$B73      +$C73      +$D73</f>
        <v>45757000</v>
      </c>
      <c r="F73" s="118">
        <f t="shared" ref="F73:O73" si="44">SUM(F71:F72)</f>
        <v>45757000</v>
      </c>
      <c r="G73" s="119">
        <f t="shared" si="44"/>
        <v>6574000</v>
      </c>
      <c r="H73" s="118">
        <f t="shared" si="44"/>
        <v>6573000</v>
      </c>
      <c r="I73" s="119">
        <f t="shared" si="44"/>
        <v>5499497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6573000</v>
      </c>
      <c r="Q73" s="119">
        <f>$I73      +$K73      +$M73      +$O73</f>
        <v>5499497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14.365015188932842</v>
      </c>
      <c r="U73" s="65">
        <f>IF($E71   =0,0,($Q71   /$E71 )*100)</f>
        <v>12.018919509583233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45757000</v>
      </c>
      <c r="C74" s="120">
        <f>SUM(C71:C72)</f>
        <v>0</v>
      </c>
      <c r="D74" s="120"/>
      <c r="E74" s="120">
        <f>$B74      +$C74      +$D74</f>
        <v>45757000</v>
      </c>
      <c r="F74" s="121">
        <f t="shared" ref="F74:O74" si="45">SUM(F71:F72)</f>
        <v>45757000</v>
      </c>
      <c r="G74" s="122">
        <f t="shared" si="45"/>
        <v>6574000</v>
      </c>
      <c r="H74" s="121">
        <f t="shared" si="45"/>
        <v>6573000</v>
      </c>
      <c r="I74" s="122">
        <f t="shared" si="45"/>
        <v>5499497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6573000</v>
      </c>
      <c r="Q74" s="122">
        <f>$I74      +$K74      +$M74      +$O74</f>
        <v>5499497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14.365015188932842</v>
      </c>
      <c r="U74" s="71">
        <f>IF($E71   =0,0,($Q71   /$E71 )*100)</f>
        <v>12.018919509583233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128692000</v>
      </c>
      <c r="C75" s="120">
        <f>SUM(C9:C16,C19:C25,C28:C31,C34,C37:C41,C44:C54,C57:C60,C63:C67,C71:C72)</f>
        <v>0</v>
      </c>
      <c r="D75" s="120"/>
      <c r="E75" s="120">
        <f>$B75      +$C75      +$D75</f>
        <v>128692000</v>
      </c>
      <c r="F75" s="121">
        <f t="shared" ref="F75:O75" si="46">SUM(F9:F16,F19:F25,F28:F31,F34,F37:F41,F44:F54,F57:F60,F63:F67,F71:F72)</f>
        <v>122052000</v>
      </c>
      <c r="G75" s="122">
        <f t="shared" si="46"/>
        <v>14595000</v>
      </c>
      <c r="H75" s="121">
        <f t="shared" si="46"/>
        <v>8188000</v>
      </c>
      <c r="I75" s="122">
        <f t="shared" si="46"/>
        <v>5719656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8188000</v>
      </c>
      <c r="Q75" s="122">
        <f>$I75      +$K75      +$M75      +$O75</f>
        <v>5719656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12.298911002628614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8.591297033420954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HqwRhINN57Rz02yxyXF2z+mtn11a4xVv9vRiROCTh7TijXBV6/me19hUiUaF5lqsNVGAG3FqXsVvZKYI1nEy7g==" saltValue="qAdhMtm1+kCqrAmGTEVNG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135000</v>
      </c>
      <c r="I10" s="110">
        <v>134724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135000</v>
      </c>
      <c r="Q10" s="110">
        <f t="shared" ref="Q10:Q17" si="2">$I10      +$K10      +$M10      +$O10</f>
        <v>134724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6.75</v>
      </c>
      <c r="U10" s="56">
        <f t="shared" ref="U10:U16" si="6">IF(($E10      =0),0,(($Q10      /$E10      )*100))</f>
        <v>6.7362000000000002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135000</v>
      </c>
      <c r="I17" s="113">
        <f t="shared" si="7"/>
        <v>134724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135000</v>
      </c>
      <c r="Q17" s="113">
        <f t="shared" si="2"/>
        <v>134724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6.75</v>
      </c>
      <c r="U17" s="60">
        <f>IF((SUM($E9:$E14))=0,0,(Q17/(SUM($E9:$E14))*100))</f>
        <v>6.7362000000000002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2059000</v>
      </c>
      <c r="C34" s="108"/>
      <c r="D34" s="108"/>
      <c r="E34" s="108">
        <f>$B34      +$C34      +$D34</f>
        <v>2059000</v>
      </c>
      <c r="F34" s="109">
        <v>2059000</v>
      </c>
      <c r="G34" s="110">
        <v>515000</v>
      </c>
      <c r="H34" s="109">
        <v>515000</v>
      </c>
      <c r="I34" s="110">
        <v>889246</v>
      </c>
      <c r="J34" s="109"/>
      <c r="K34" s="110"/>
      <c r="L34" s="109"/>
      <c r="M34" s="110"/>
      <c r="N34" s="109"/>
      <c r="O34" s="110"/>
      <c r="P34" s="109">
        <f>$H34      +$J34      +$L34      +$N34</f>
        <v>515000</v>
      </c>
      <c r="Q34" s="110">
        <f>$I34      +$K34      +$M34      +$O34</f>
        <v>889246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25.012141816415735</v>
      </c>
      <c r="U34" s="56">
        <f>IF(($E34      =0),0,(($Q34      /$E34      )*100))</f>
        <v>43.188246721709568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2059000</v>
      </c>
      <c r="C35" s="111">
        <f>C34</f>
        <v>0</v>
      </c>
      <c r="D35" s="111"/>
      <c r="E35" s="111">
        <f>$B35      +$C35      +$D35</f>
        <v>2059000</v>
      </c>
      <c r="F35" s="112">
        <f t="shared" ref="F35:O35" si="17">F34</f>
        <v>2059000</v>
      </c>
      <c r="G35" s="113">
        <f t="shared" si="17"/>
        <v>515000</v>
      </c>
      <c r="H35" s="112">
        <f t="shared" si="17"/>
        <v>515000</v>
      </c>
      <c r="I35" s="113">
        <f t="shared" si="17"/>
        <v>889246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515000</v>
      </c>
      <c r="Q35" s="113">
        <f>$I35      +$K35      +$M35      +$O35</f>
        <v>889246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25.012141816415735</v>
      </c>
      <c r="U35" s="60">
        <f>IF($E35   =0,0,($Q35   /$E35   )*100)</f>
        <v>43.188246721709568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2850000</v>
      </c>
      <c r="C37" s="108"/>
      <c r="D37" s="108"/>
      <c r="E37" s="108">
        <f t="shared" ref="E37:E42" si="18">$B37      +$C37      +$D37</f>
        <v>2850000</v>
      </c>
      <c r="F37" s="109">
        <v>2850000</v>
      </c>
      <c r="G37" s="110">
        <v>1283000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744000</v>
      </c>
      <c r="C38" s="108"/>
      <c r="D38" s="108"/>
      <c r="E38" s="108">
        <f t="shared" si="18"/>
        <v>744000</v>
      </c>
      <c r="F38" s="109">
        <v>677000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3594000</v>
      </c>
      <c r="C42" s="111">
        <f>SUM(C37:C41)</f>
        <v>0</v>
      </c>
      <c r="D42" s="111"/>
      <c r="E42" s="111">
        <f t="shared" si="18"/>
        <v>3594000</v>
      </c>
      <c r="F42" s="112">
        <f t="shared" ref="F42:O42" si="25">SUM(F37:F41)</f>
        <v>3527000</v>
      </c>
      <c r="G42" s="113">
        <f t="shared" si="25"/>
        <v>1283000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7653000</v>
      </c>
      <c r="C69" s="120">
        <f>SUM(C9:C16,C19:C25,C28:C31,C34,C37:C41,C44:C54,C57:C60,C63:C67)</f>
        <v>0</v>
      </c>
      <c r="D69" s="120"/>
      <c r="E69" s="120">
        <f t="shared" si="35"/>
        <v>7653000</v>
      </c>
      <c r="F69" s="121">
        <f t="shared" ref="F69:O69" si="43">SUM(F9:F16,F19:F25,F28:F31,F34,F37:F41,F44:F54,F57:F60,F63:F67)</f>
        <v>7586000</v>
      </c>
      <c r="G69" s="122">
        <f t="shared" si="43"/>
        <v>3798000</v>
      </c>
      <c r="H69" s="121">
        <f t="shared" si="43"/>
        <v>650000</v>
      </c>
      <c r="I69" s="122">
        <f t="shared" si="43"/>
        <v>1023970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650000</v>
      </c>
      <c r="Q69" s="122">
        <f t="shared" si="37"/>
        <v>1023970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9.4080185265595606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14.820813431755681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38656000</v>
      </c>
      <c r="C71" s="108"/>
      <c r="D71" s="108"/>
      <c r="E71" s="108">
        <f>$B71      +$C71      +$D71</f>
        <v>38656000</v>
      </c>
      <c r="F71" s="109">
        <v>38656000</v>
      </c>
      <c r="G71" s="110">
        <v>23000000</v>
      </c>
      <c r="H71" s="109">
        <v>6643000</v>
      </c>
      <c r="I71" s="110">
        <v>7531896</v>
      </c>
      <c r="J71" s="109"/>
      <c r="K71" s="110"/>
      <c r="L71" s="109"/>
      <c r="M71" s="110"/>
      <c r="N71" s="109"/>
      <c r="O71" s="110"/>
      <c r="P71" s="109">
        <f>$H71      +$J71      +$L71      +$N71</f>
        <v>6643000</v>
      </c>
      <c r="Q71" s="110">
        <f>$I71      +$K71      +$M71      +$O71</f>
        <v>7531896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17.184913079470199</v>
      </c>
      <c r="U71" s="56">
        <f>IF(($E71      =0),0,(($Q71      /$E71      )*100))</f>
        <v>19.484416390728477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38656000</v>
      </c>
      <c r="C73" s="117">
        <f>SUM(C71:C72)</f>
        <v>0</v>
      </c>
      <c r="D73" s="117"/>
      <c r="E73" s="117">
        <f>$B73      +$C73      +$D73</f>
        <v>38656000</v>
      </c>
      <c r="F73" s="118">
        <f t="shared" ref="F73:O73" si="44">SUM(F71:F72)</f>
        <v>38656000</v>
      </c>
      <c r="G73" s="119">
        <f t="shared" si="44"/>
        <v>23000000</v>
      </c>
      <c r="H73" s="118">
        <f t="shared" si="44"/>
        <v>6643000</v>
      </c>
      <c r="I73" s="119">
        <f t="shared" si="44"/>
        <v>7531896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6643000</v>
      </c>
      <c r="Q73" s="119">
        <f>$I73      +$K73      +$M73      +$O73</f>
        <v>7531896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17.184913079470199</v>
      </c>
      <c r="U73" s="65">
        <f>IF($E71   =0,0,($Q71   /$E71 )*100)</f>
        <v>19.484416390728477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38656000</v>
      </c>
      <c r="C74" s="120">
        <f>SUM(C71:C72)</f>
        <v>0</v>
      </c>
      <c r="D74" s="120"/>
      <c r="E74" s="120">
        <f>$B74      +$C74      +$D74</f>
        <v>38656000</v>
      </c>
      <c r="F74" s="121">
        <f t="shared" ref="F74:O74" si="45">SUM(F71:F72)</f>
        <v>38656000</v>
      </c>
      <c r="G74" s="122">
        <f t="shared" si="45"/>
        <v>23000000</v>
      </c>
      <c r="H74" s="121">
        <f t="shared" si="45"/>
        <v>6643000</v>
      </c>
      <c r="I74" s="122">
        <f t="shared" si="45"/>
        <v>7531896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6643000</v>
      </c>
      <c r="Q74" s="122">
        <f>$I74      +$K74      +$M74      +$O74</f>
        <v>7531896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17.184913079470199</v>
      </c>
      <c r="U74" s="71">
        <f>IF($E71   =0,0,($Q71   /$E71 )*100)</f>
        <v>19.484416390728477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46309000</v>
      </c>
      <c r="C75" s="120">
        <f>SUM(C9:C16,C19:C25,C28:C31,C34,C37:C41,C44:C54,C57:C60,C63:C67,C71:C72)</f>
        <v>0</v>
      </c>
      <c r="D75" s="120"/>
      <c r="E75" s="120">
        <f>$B75      +$C75      +$D75</f>
        <v>46309000</v>
      </c>
      <c r="F75" s="121">
        <f t="shared" ref="F75:O75" si="46">SUM(F9:F16,F19:F25,F28:F31,F34,F37:F41,F44:F54,F57:F60,F63:F67,F71:F72)</f>
        <v>46242000</v>
      </c>
      <c r="G75" s="122">
        <f t="shared" si="46"/>
        <v>26798000</v>
      </c>
      <c r="H75" s="121">
        <f t="shared" si="46"/>
        <v>7293000</v>
      </c>
      <c r="I75" s="122">
        <f t="shared" si="46"/>
        <v>8555866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7293000</v>
      </c>
      <c r="Q75" s="122">
        <f>$I75      +$K75      +$M75      +$O75</f>
        <v>8555866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16.005706134094151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18.777276418303522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WxYlSB0x8Vi3WK8sNnUWEm/xDJed/dJVKO16fNh5VqJ9Q4fwkkuPG8okCXAUs+D91AtXIRmCEwHR8KmXTUS0rQ==" saltValue="OYof57HXxqM5dMvlRiN5B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2700000</v>
      </c>
      <c r="C10" s="108"/>
      <c r="D10" s="108"/>
      <c r="E10" s="108">
        <f t="shared" ref="E10:E17" si="0">$B10      +$C10      +$D10</f>
        <v>2700000</v>
      </c>
      <c r="F10" s="109">
        <v>2700000</v>
      </c>
      <c r="G10" s="110">
        <v>2700000</v>
      </c>
      <c r="H10" s="109">
        <v>567000</v>
      </c>
      <c r="I10" s="110">
        <v>610953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567000</v>
      </c>
      <c r="Q10" s="110">
        <f t="shared" ref="Q10:Q17" si="2">$I10      +$K10      +$M10      +$O10</f>
        <v>610953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21</v>
      </c>
      <c r="U10" s="56">
        <f t="shared" ref="U10:U16" si="6">IF(($E10      =0),0,(($Q10      /$E10      )*100))</f>
        <v>22.62788888888889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2700000</v>
      </c>
      <c r="C17" s="111">
        <f>SUM(C9:C16)</f>
        <v>0</v>
      </c>
      <c r="D17" s="111"/>
      <c r="E17" s="111">
        <f t="shared" si="0"/>
        <v>2700000</v>
      </c>
      <c r="F17" s="112">
        <f t="shared" ref="F17:O17" si="7">SUM(F9:F16)</f>
        <v>2700000</v>
      </c>
      <c r="G17" s="113">
        <f t="shared" si="7"/>
        <v>2700000</v>
      </c>
      <c r="H17" s="112">
        <f t="shared" si="7"/>
        <v>567000</v>
      </c>
      <c r="I17" s="113">
        <f t="shared" si="7"/>
        <v>610953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567000</v>
      </c>
      <c r="Q17" s="113">
        <f t="shared" si="2"/>
        <v>610953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21</v>
      </c>
      <c r="U17" s="60">
        <f>IF((SUM($E9:$E14))=0,0,(Q17/(SUM($E9:$E14))*100))</f>
        <v>22.62788888888889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13500000</v>
      </c>
      <c r="D22" s="108"/>
      <c r="E22" s="108">
        <f t="shared" si="8"/>
        <v>13500000</v>
      </c>
      <c r="F22" s="109">
        <v>13500000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13500000</v>
      </c>
      <c r="D26" s="111"/>
      <c r="E26" s="111">
        <f t="shared" si="8"/>
        <v>13500000</v>
      </c>
      <c r="F26" s="112">
        <f t="shared" ref="F26:O26" si="15">SUM(F19:F25)</f>
        <v>13500000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2042000</v>
      </c>
      <c r="C34" s="108"/>
      <c r="D34" s="108"/>
      <c r="E34" s="108">
        <f>$B34      +$C34      +$D34</f>
        <v>2042000</v>
      </c>
      <c r="F34" s="109">
        <v>2042000</v>
      </c>
      <c r="G34" s="110">
        <v>511000</v>
      </c>
      <c r="H34" s="109">
        <v>511000</v>
      </c>
      <c r="I34" s="110">
        <v>1169367</v>
      </c>
      <c r="J34" s="109"/>
      <c r="K34" s="110"/>
      <c r="L34" s="109"/>
      <c r="M34" s="110"/>
      <c r="N34" s="109"/>
      <c r="O34" s="110"/>
      <c r="P34" s="109">
        <f>$H34      +$J34      +$L34      +$N34</f>
        <v>511000</v>
      </c>
      <c r="Q34" s="110">
        <f>$I34      +$K34      +$M34      +$O34</f>
        <v>1169367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25.024485798237023</v>
      </c>
      <c r="U34" s="56">
        <f>IF(($E34      =0),0,(($Q34      /$E34      )*100))</f>
        <v>57.265768854064646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2042000</v>
      </c>
      <c r="C35" s="111">
        <f>C34</f>
        <v>0</v>
      </c>
      <c r="D35" s="111"/>
      <c r="E35" s="111">
        <f>$B35      +$C35      +$D35</f>
        <v>2042000</v>
      </c>
      <c r="F35" s="112">
        <f t="shared" ref="F35:O35" si="17">F34</f>
        <v>2042000</v>
      </c>
      <c r="G35" s="113">
        <f t="shared" si="17"/>
        <v>511000</v>
      </c>
      <c r="H35" s="112">
        <f t="shared" si="17"/>
        <v>511000</v>
      </c>
      <c r="I35" s="113">
        <f t="shared" si="17"/>
        <v>1169367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511000</v>
      </c>
      <c r="Q35" s="113">
        <f>$I35      +$K35      +$M35      +$O35</f>
        <v>1169367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25.024485798237023</v>
      </c>
      <c r="U35" s="60">
        <f>IF($E35   =0,0,($Q35   /$E35   )*100)</f>
        <v>57.265768854064646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7074000</v>
      </c>
      <c r="C38" s="108"/>
      <c r="D38" s="108"/>
      <c r="E38" s="108">
        <f t="shared" si="18"/>
        <v>7074000</v>
      </c>
      <c r="F38" s="109">
        <v>6432000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7074000</v>
      </c>
      <c r="C42" s="111">
        <f>SUM(C37:C41)</f>
        <v>0</v>
      </c>
      <c r="D42" s="111"/>
      <c r="E42" s="111">
        <f t="shared" si="18"/>
        <v>7074000</v>
      </c>
      <c r="F42" s="112">
        <f t="shared" ref="F42:O42" si="25">SUM(F37:F41)</f>
        <v>6432000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11816000</v>
      </c>
      <c r="C69" s="120">
        <f>SUM(C9:C16,C19:C25,C28:C31,C34,C37:C41,C44:C54,C57:C60,C63:C67)</f>
        <v>13500000</v>
      </c>
      <c r="D69" s="120"/>
      <c r="E69" s="120">
        <f t="shared" si="35"/>
        <v>25316000</v>
      </c>
      <c r="F69" s="121">
        <f t="shared" ref="F69:O69" si="43">SUM(F9:F16,F19:F25,F28:F31,F34,F37:F41,F44:F54,F57:F60,F63:F67)</f>
        <v>24674000</v>
      </c>
      <c r="G69" s="122">
        <f t="shared" si="43"/>
        <v>3211000</v>
      </c>
      <c r="H69" s="121">
        <f t="shared" si="43"/>
        <v>1078000</v>
      </c>
      <c r="I69" s="122">
        <f t="shared" si="43"/>
        <v>1780320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1078000</v>
      </c>
      <c r="Q69" s="122">
        <f t="shared" si="37"/>
        <v>1780320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5.9094397544128938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9.7594561999780733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25581000</v>
      </c>
      <c r="C71" s="108"/>
      <c r="D71" s="108"/>
      <c r="E71" s="108">
        <f>$B71      +$C71      +$D71</f>
        <v>25581000</v>
      </c>
      <c r="F71" s="109">
        <v>25581000</v>
      </c>
      <c r="G71" s="110">
        <v>13000000</v>
      </c>
      <c r="H71" s="109">
        <v>10736000</v>
      </c>
      <c r="I71" s="110">
        <v>12963287</v>
      </c>
      <c r="J71" s="109"/>
      <c r="K71" s="110"/>
      <c r="L71" s="109"/>
      <c r="M71" s="110"/>
      <c r="N71" s="109"/>
      <c r="O71" s="110"/>
      <c r="P71" s="109">
        <f>$H71      +$J71      +$L71      +$N71</f>
        <v>10736000</v>
      </c>
      <c r="Q71" s="110">
        <f>$I71      +$K71      +$M71      +$O71</f>
        <v>12963287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41.968648606387553</v>
      </c>
      <c r="U71" s="56">
        <f>IF(($E71      =0),0,(($Q71      /$E71      )*100))</f>
        <v>50.675450529690004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25581000</v>
      </c>
      <c r="C73" s="117">
        <f>SUM(C71:C72)</f>
        <v>0</v>
      </c>
      <c r="D73" s="117"/>
      <c r="E73" s="117">
        <f>$B73      +$C73      +$D73</f>
        <v>25581000</v>
      </c>
      <c r="F73" s="118">
        <f t="shared" ref="F73:O73" si="44">SUM(F71:F72)</f>
        <v>25581000</v>
      </c>
      <c r="G73" s="119">
        <f t="shared" si="44"/>
        <v>13000000</v>
      </c>
      <c r="H73" s="118">
        <f t="shared" si="44"/>
        <v>10736000</v>
      </c>
      <c r="I73" s="119">
        <f t="shared" si="44"/>
        <v>12963287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10736000</v>
      </c>
      <c r="Q73" s="119">
        <f>$I73      +$K73      +$M73      +$O73</f>
        <v>12963287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41.968648606387553</v>
      </c>
      <c r="U73" s="65">
        <f>IF($E71   =0,0,($Q71   /$E71 )*100)</f>
        <v>50.675450529690004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25581000</v>
      </c>
      <c r="C74" s="120">
        <f>SUM(C71:C72)</f>
        <v>0</v>
      </c>
      <c r="D74" s="120"/>
      <c r="E74" s="120">
        <f>$B74      +$C74      +$D74</f>
        <v>25581000</v>
      </c>
      <c r="F74" s="121">
        <f t="shared" ref="F74:O74" si="45">SUM(F71:F72)</f>
        <v>25581000</v>
      </c>
      <c r="G74" s="122">
        <f t="shared" si="45"/>
        <v>13000000</v>
      </c>
      <c r="H74" s="121">
        <f t="shared" si="45"/>
        <v>10736000</v>
      </c>
      <c r="I74" s="122">
        <f t="shared" si="45"/>
        <v>12963287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10736000</v>
      </c>
      <c r="Q74" s="122">
        <f>$I74      +$K74      +$M74      +$O74</f>
        <v>12963287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41.968648606387553</v>
      </c>
      <c r="U74" s="71">
        <f>IF($E71   =0,0,($Q71   /$E71 )*100)</f>
        <v>50.675450529690004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37397000</v>
      </c>
      <c r="C75" s="120">
        <f>SUM(C9:C16,C19:C25,C28:C31,C34,C37:C41,C44:C54,C57:C60,C63:C67,C71:C72)</f>
        <v>13500000</v>
      </c>
      <c r="D75" s="120"/>
      <c r="E75" s="120">
        <f>$B75      +$C75      +$D75</f>
        <v>50897000</v>
      </c>
      <c r="F75" s="121">
        <f t="shared" ref="F75:O75" si="46">SUM(F9:F16,F19:F25,F28:F31,F34,F37:F41,F44:F54,F57:F60,F63:F67,F71:F72)</f>
        <v>50255000</v>
      </c>
      <c r="G75" s="122">
        <f t="shared" si="46"/>
        <v>16211000</v>
      </c>
      <c r="H75" s="121">
        <f t="shared" si="46"/>
        <v>11814000</v>
      </c>
      <c r="I75" s="122">
        <f t="shared" si="46"/>
        <v>14743607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11814000</v>
      </c>
      <c r="Q75" s="122">
        <f>$I75      +$K75      +$M75      +$O75</f>
        <v>14743607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26.958446477876912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33.643536499098644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jkz+4Vg3COlYPG19SvnQPpIiqCW2eEEPJtVwwrashq/BH9h4JjGAFsvKr9q8dE8aP3N1+Hw0JnkcSouPmAc1A==" saltValue="7Da1ViFBtFYXuglnAJzgV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3500000</v>
      </c>
      <c r="C10" s="108"/>
      <c r="D10" s="108"/>
      <c r="E10" s="108">
        <f t="shared" ref="E10:E17" si="0">$B10      +$C10      +$D10</f>
        <v>3500000</v>
      </c>
      <c r="F10" s="109">
        <v>3500000</v>
      </c>
      <c r="G10" s="110">
        <v>3500000</v>
      </c>
      <c r="H10" s="109"/>
      <c r="I10" s="110"/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0</v>
      </c>
      <c r="Q10" s="110">
        <f t="shared" ref="Q10:Q17" si="2">$I10      +$K10      +$M10      +$O10</f>
        <v>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0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3500000</v>
      </c>
      <c r="C17" s="111">
        <f>SUM(C9:C16)</f>
        <v>0</v>
      </c>
      <c r="D17" s="111"/>
      <c r="E17" s="111">
        <f t="shared" si="0"/>
        <v>3500000</v>
      </c>
      <c r="F17" s="112">
        <f t="shared" ref="F17:O17" si="7">SUM(F9:F16)</f>
        <v>3500000</v>
      </c>
      <c r="G17" s="113">
        <f t="shared" si="7"/>
        <v>3500000</v>
      </c>
      <c r="H17" s="112">
        <f t="shared" si="7"/>
        <v>0</v>
      </c>
      <c r="I17" s="113">
        <f t="shared" si="7"/>
        <v>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0</v>
      </c>
      <c r="Q17" s="113">
        <f t="shared" si="2"/>
        <v>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0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3077000</v>
      </c>
      <c r="C31" s="108"/>
      <c r="D31" s="108"/>
      <c r="E31" s="108">
        <f>$B31      +$C31      +$D31</f>
        <v>3077000</v>
      </c>
      <c r="F31" s="109">
        <v>3077000</v>
      </c>
      <c r="G31" s="110">
        <v>2154000</v>
      </c>
      <c r="H31" s="109">
        <v>683000</v>
      </c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683000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22.19694507637309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3077000</v>
      </c>
      <c r="C32" s="111">
        <f>SUM(C28:C31)</f>
        <v>0</v>
      </c>
      <c r="D32" s="111"/>
      <c r="E32" s="111">
        <f>$B32      +$C32      +$D32</f>
        <v>3077000</v>
      </c>
      <c r="F32" s="112">
        <f t="shared" ref="F32:O32" si="16">SUM(F28:F31)</f>
        <v>3077000</v>
      </c>
      <c r="G32" s="113">
        <f t="shared" si="16"/>
        <v>2154000</v>
      </c>
      <c r="H32" s="112">
        <f t="shared" si="16"/>
        <v>683000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683000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22.19694507637309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3921000</v>
      </c>
      <c r="C34" s="108"/>
      <c r="D34" s="108"/>
      <c r="E34" s="108">
        <f>$B34      +$C34      +$D34</f>
        <v>3921000</v>
      </c>
      <c r="F34" s="109">
        <v>3921000</v>
      </c>
      <c r="G34" s="110">
        <v>980000</v>
      </c>
      <c r="H34" s="109">
        <v>82000</v>
      </c>
      <c r="I34" s="110"/>
      <c r="J34" s="109"/>
      <c r="K34" s="110"/>
      <c r="L34" s="109"/>
      <c r="M34" s="110"/>
      <c r="N34" s="109"/>
      <c r="O34" s="110"/>
      <c r="P34" s="109">
        <f>$H34      +$J34      +$L34      +$N34</f>
        <v>82000</v>
      </c>
      <c r="Q34" s="110">
        <f>$I34      +$K34      +$M34      +$O34</f>
        <v>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2.0913032389696506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3921000</v>
      </c>
      <c r="C35" s="111">
        <f>C34</f>
        <v>0</v>
      </c>
      <c r="D35" s="111"/>
      <c r="E35" s="111">
        <f>$B35      +$C35      +$D35</f>
        <v>3921000</v>
      </c>
      <c r="F35" s="112">
        <f t="shared" ref="F35:O35" si="17">F34</f>
        <v>3921000</v>
      </c>
      <c r="G35" s="113">
        <f t="shared" si="17"/>
        <v>980000</v>
      </c>
      <c r="H35" s="112">
        <f t="shared" si="17"/>
        <v>82000</v>
      </c>
      <c r="I35" s="113">
        <f t="shared" si="17"/>
        <v>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82000</v>
      </c>
      <c r="Q35" s="113">
        <f>$I35      +$K35      +$M35      +$O35</f>
        <v>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2.0913032389696506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>
        <v>235331000</v>
      </c>
      <c r="C54" s="108"/>
      <c r="D54" s="108"/>
      <c r="E54" s="108">
        <f t="shared" si="26"/>
        <v>235331000</v>
      </c>
      <c r="F54" s="109">
        <v>235331000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235331000</v>
      </c>
      <c r="C55" s="111">
        <f>SUM(C44:C54)</f>
        <v>0</v>
      </c>
      <c r="D55" s="111"/>
      <c r="E55" s="111">
        <f t="shared" si="26"/>
        <v>235331000</v>
      </c>
      <c r="F55" s="112">
        <f t="shared" ref="F55:O55" si="33">SUM(F44:F54)</f>
        <v>235331000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245829000</v>
      </c>
      <c r="C69" s="120">
        <f>SUM(C9:C16,C19:C25,C28:C31,C34,C37:C41,C44:C54,C57:C60,C63:C67)</f>
        <v>0</v>
      </c>
      <c r="D69" s="120"/>
      <c r="E69" s="120">
        <f t="shared" si="35"/>
        <v>245829000</v>
      </c>
      <c r="F69" s="121">
        <f t="shared" ref="F69:O69" si="43">SUM(F9:F16,F19:F25,F28:F31,F34,F37:F41,F44:F54,F57:F60,F63:F67)</f>
        <v>245829000</v>
      </c>
      <c r="G69" s="122">
        <f t="shared" si="43"/>
        <v>6634000</v>
      </c>
      <c r="H69" s="121">
        <f t="shared" si="43"/>
        <v>765000</v>
      </c>
      <c r="I69" s="122">
        <f t="shared" si="43"/>
        <v>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765000</v>
      </c>
      <c r="Q69" s="122">
        <f t="shared" si="37"/>
        <v>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7.2871023052009907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255662000</v>
      </c>
      <c r="C71" s="108"/>
      <c r="D71" s="108"/>
      <c r="E71" s="108">
        <f>$B71      +$C71      +$D71</f>
        <v>255662000</v>
      </c>
      <c r="F71" s="109">
        <v>255662000</v>
      </c>
      <c r="G71" s="110">
        <v>131000000</v>
      </c>
      <c r="H71" s="109">
        <v>32153000</v>
      </c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32153000</v>
      </c>
      <c r="Q71" s="110">
        <f>$I71      +$K71      +$M71      +$O71</f>
        <v>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12.576370363996215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255662000</v>
      </c>
      <c r="C73" s="117">
        <f>SUM(C71:C72)</f>
        <v>0</v>
      </c>
      <c r="D73" s="117"/>
      <c r="E73" s="117">
        <f>$B73      +$C73      +$D73</f>
        <v>255662000</v>
      </c>
      <c r="F73" s="118">
        <f t="shared" ref="F73:O73" si="44">SUM(F71:F72)</f>
        <v>255662000</v>
      </c>
      <c r="G73" s="119">
        <f t="shared" si="44"/>
        <v>131000000</v>
      </c>
      <c r="H73" s="118">
        <f t="shared" si="44"/>
        <v>32153000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32153000</v>
      </c>
      <c r="Q73" s="119">
        <f>$I73      +$K73      +$M73      +$O73</f>
        <v>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12.576370363996215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255662000</v>
      </c>
      <c r="C74" s="120">
        <f>SUM(C71:C72)</f>
        <v>0</v>
      </c>
      <c r="D74" s="120"/>
      <c r="E74" s="120">
        <f>$B74      +$C74      +$D74</f>
        <v>255662000</v>
      </c>
      <c r="F74" s="121">
        <f t="shared" ref="F74:O74" si="45">SUM(F71:F72)</f>
        <v>255662000</v>
      </c>
      <c r="G74" s="122">
        <f t="shared" si="45"/>
        <v>131000000</v>
      </c>
      <c r="H74" s="121">
        <f t="shared" si="45"/>
        <v>32153000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32153000</v>
      </c>
      <c r="Q74" s="122">
        <f>$I74      +$K74      +$M74      +$O74</f>
        <v>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12.576370363996215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501491000</v>
      </c>
      <c r="C75" s="120">
        <f>SUM(C9:C16,C19:C25,C28:C31,C34,C37:C41,C44:C54,C57:C60,C63:C67,C71:C72)</f>
        <v>0</v>
      </c>
      <c r="D75" s="120"/>
      <c r="E75" s="120">
        <f>$B75      +$C75      +$D75</f>
        <v>501491000</v>
      </c>
      <c r="F75" s="121">
        <f t="shared" ref="F75:O75" si="46">SUM(F9:F16,F19:F25,F28:F31,F34,F37:F41,F44:F54,F57:F60,F63:F67,F71:F72)</f>
        <v>501491000</v>
      </c>
      <c r="G75" s="122">
        <f t="shared" si="46"/>
        <v>137634000</v>
      </c>
      <c r="H75" s="121">
        <f t="shared" si="46"/>
        <v>32918000</v>
      </c>
      <c r="I75" s="122">
        <f t="shared" si="46"/>
        <v>0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32918000</v>
      </c>
      <c r="Q75" s="122">
        <f>$I75      +$K75      +$M75      +$O75</f>
        <v>0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12.367748722572887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0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gLPX7+crxsDv7YYWBTirisi7Ax/hmApBqx9ZkMJqwSTKybRgx099o3WCNVF1l6wMGDhzBdDBhBHj9yZf6upVg==" saltValue="+lV6iLVzArYFHIkauUqcs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/>
      <c r="I10" s="110"/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0</v>
      </c>
      <c r="Q10" s="110">
        <f t="shared" ref="Q10:Q17" si="2">$I10      +$K10      +$M10      +$O10</f>
        <v>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0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0</v>
      </c>
      <c r="I17" s="113">
        <f t="shared" si="7"/>
        <v>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0</v>
      </c>
      <c r="Q17" s="113">
        <f t="shared" si="2"/>
        <v>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0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1428000</v>
      </c>
      <c r="C34" s="108"/>
      <c r="D34" s="108"/>
      <c r="E34" s="108">
        <f>$B34      +$C34      +$D34</f>
        <v>1428000</v>
      </c>
      <c r="F34" s="109">
        <v>1428000</v>
      </c>
      <c r="G34" s="110">
        <v>357000</v>
      </c>
      <c r="H34" s="109">
        <v>357000</v>
      </c>
      <c r="I34" s="110">
        <v>386100</v>
      </c>
      <c r="J34" s="109"/>
      <c r="K34" s="110"/>
      <c r="L34" s="109"/>
      <c r="M34" s="110"/>
      <c r="N34" s="109"/>
      <c r="O34" s="110"/>
      <c r="P34" s="109">
        <f>$H34      +$J34      +$L34      +$N34</f>
        <v>357000</v>
      </c>
      <c r="Q34" s="110">
        <f>$I34      +$K34      +$M34      +$O34</f>
        <v>386100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27.037815126050418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1428000</v>
      </c>
      <c r="C35" s="111">
        <f>C34</f>
        <v>0</v>
      </c>
      <c r="D35" s="111"/>
      <c r="E35" s="111">
        <f>$B35      +$C35      +$D35</f>
        <v>1428000</v>
      </c>
      <c r="F35" s="112">
        <f t="shared" ref="F35:O35" si="17">F34</f>
        <v>1428000</v>
      </c>
      <c r="G35" s="113">
        <f t="shared" si="17"/>
        <v>357000</v>
      </c>
      <c r="H35" s="112">
        <f t="shared" si="17"/>
        <v>357000</v>
      </c>
      <c r="I35" s="113">
        <f t="shared" si="17"/>
        <v>386100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357000</v>
      </c>
      <c r="Q35" s="113">
        <f>$I35      +$K35      +$M35      +$O35</f>
        <v>386100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27.037815126050418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14475000</v>
      </c>
      <c r="C37" s="108"/>
      <c r="D37" s="108"/>
      <c r="E37" s="108">
        <f t="shared" ref="E37:E42" si="18">$B37      +$C37      +$D37</f>
        <v>14475000</v>
      </c>
      <c r="F37" s="109">
        <v>14475000</v>
      </c>
      <c r="G37" s="110">
        <v>6514000</v>
      </c>
      <c r="H37" s="109">
        <v>1150000</v>
      </c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1150000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7.9447322970639025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14475000</v>
      </c>
      <c r="C42" s="111">
        <f>SUM(C37:C41)</f>
        <v>0</v>
      </c>
      <c r="D42" s="111"/>
      <c r="E42" s="111">
        <f t="shared" si="18"/>
        <v>14475000</v>
      </c>
      <c r="F42" s="112">
        <f t="shared" ref="F42:O42" si="25">SUM(F37:F41)</f>
        <v>14475000</v>
      </c>
      <c r="G42" s="113">
        <f t="shared" si="25"/>
        <v>6514000</v>
      </c>
      <c r="H42" s="112">
        <f t="shared" si="25"/>
        <v>1150000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1150000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7.9447322970639025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17803000</v>
      </c>
      <c r="C69" s="120">
        <f>SUM(C9:C16,C19:C25,C28:C31,C34,C37:C41,C44:C54,C57:C60,C63:C67)</f>
        <v>0</v>
      </c>
      <c r="D69" s="120"/>
      <c r="E69" s="120">
        <f t="shared" si="35"/>
        <v>17803000</v>
      </c>
      <c r="F69" s="121">
        <f t="shared" ref="F69:O69" si="43">SUM(F9:F16,F19:F25,F28:F31,F34,F37:F41,F44:F54,F57:F60,F63:F67)</f>
        <v>17803000</v>
      </c>
      <c r="G69" s="122">
        <f t="shared" si="43"/>
        <v>8771000</v>
      </c>
      <c r="H69" s="121">
        <f t="shared" si="43"/>
        <v>1507000</v>
      </c>
      <c r="I69" s="122">
        <f t="shared" si="43"/>
        <v>386100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1507000</v>
      </c>
      <c r="Q69" s="122">
        <f t="shared" si="37"/>
        <v>386100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8.4648654721114429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2.1687356063584788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41576000</v>
      </c>
      <c r="C71" s="108"/>
      <c r="D71" s="108"/>
      <c r="E71" s="108">
        <f>$B71      +$C71      +$D71</f>
        <v>41576000</v>
      </c>
      <c r="F71" s="109">
        <v>41576000</v>
      </c>
      <c r="G71" s="110">
        <v>22747000</v>
      </c>
      <c r="H71" s="109">
        <v>7549000</v>
      </c>
      <c r="I71" s="110">
        <v>6303551</v>
      </c>
      <c r="J71" s="109"/>
      <c r="K71" s="110"/>
      <c r="L71" s="109"/>
      <c r="M71" s="110"/>
      <c r="N71" s="109"/>
      <c r="O71" s="110"/>
      <c r="P71" s="109">
        <f>$H71      +$J71      +$L71      +$N71</f>
        <v>7549000</v>
      </c>
      <c r="Q71" s="110">
        <f>$I71      +$K71      +$M71      +$O71</f>
        <v>6303551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18.15710987107947</v>
      </c>
      <c r="U71" s="56">
        <f>IF(($E71      =0),0,(($Q71      /$E71      )*100))</f>
        <v>15.161513854146625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41576000</v>
      </c>
      <c r="C73" s="117">
        <f>SUM(C71:C72)</f>
        <v>0</v>
      </c>
      <c r="D73" s="117"/>
      <c r="E73" s="117">
        <f>$B73      +$C73      +$D73</f>
        <v>41576000</v>
      </c>
      <c r="F73" s="118">
        <f t="shared" ref="F73:O73" si="44">SUM(F71:F72)</f>
        <v>41576000</v>
      </c>
      <c r="G73" s="119">
        <f t="shared" si="44"/>
        <v>22747000</v>
      </c>
      <c r="H73" s="118">
        <f t="shared" si="44"/>
        <v>7549000</v>
      </c>
      <c r="I73" s="119">
        <f t="shared" si="44"/>
        <v>6303551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7549000</v>
      </c>
      <c r="Q73" s="119">
        <f>$I73      +$K73      +$M73      +$O73</f>
        <v>6303551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18.15710987107947</v>
      </c>
      <c r="U73" s="65">
        <f>IF($E71   =0,0,($Q71   /$E71 )*100)</f>
        <v>15.161513854146625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41576000</v>
      </c>
      <c r="C74" s="120">
        <f>SUM(C71:C72)</f>
        <v>0</v>
      </c>
      <c r="D74" s="120"/>
      <c r="E74" s="120">
        <f>$B74      +$C74      +$D74</f>
        <v>41576000</v>
      </c>
      <c r="F74" s="121">
        <f t="shared" ref="F74:O74" si="45">SUM(F71:F72)</f>
        <v>41576000</v>
      </c>
      <c r="G74" s="122">
        <f t="shared" si="45"/>
        <v>22747000</v>
      </c>
      <c r="H74" s="121">
        <f t="shared" si="45"/>
        <v>7549000</v>
      </c>
      <c r="I74" s="122">
        <f t="shared" si="45"/>
        <v>6303551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7549000</v>
      </c>
      <c r="Q74" s="122">
        <f>$I74      +$K74      +$M74      +$O74</f>
        <v>6303551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18.15710987107947</v>
      </c>
      <c r="U74" s="71">
        <f>IF($E71   =0,0,($Q71   /$E71 )*100)</f>
        <v>15.161513854146625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59379000</v>
      </c>
      <c r="C75" s="120">
        <f>SUM(C9:C16,C19:C25,C28:C31,C34,C37:C41,C44:C54,C57:C60,C63:C67,C71:C72)</f>
        <v>0</v>
      </c>
      <c r="D75" s="120"/>
      <c r="E75" s="120">
        <f>$B75      +$C75      +$D75</f>
        <v>59379000</v>
      </c>
      <c r="F75" s="121">
        <f t="shared" ref="F75:O75" si="46">SUM(F9:F16,F19:F25,F28:F31,F34,F37:F41,F44:F54,F57:F60,F63:F67,F71:F72)</f>
        <v>59379000</v>
      </c>
      <c r="G75" s="122">
        <f t="shared" si="46"/>
        <v>31518000</v>
      </c>
      <c r="H75" s="121">
        <f t="shared" si="46"/>
        <v>9056000</v>
      </c>
      <c r="I75" s="122">
        <f t="shared" si="46"/>
        <v>6689651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9056000</v>
      </c>
      <c r="Q75" s="122">
        <f>$I75      +$K75      +$M75      +$O75</f>
        <v>6689651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15.251183078192627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11.266021657488338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RuPNZkoCpkI+YL+TsIOST9AhI0+xCI7J6hZ6FV2QG7I+cZKiupj862OWq9rBkaMruAC/TXqh5EqaiYNLj3DAg==" saltValue="Sc8am2OowUBTL5xA2pAEl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427000</v>
      </c>
      <c r="I10" s="110">
        <v>894516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427000</v>
      </c>
      <c r="Q10" s="110">
        <f t="shared" ref="Q10:Q17" si="2">$I10      +$K10      +$M10      +$O10</f>
        <v>894516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22.473684210526315</v>
      </c>
      <c r="U10" s="56">
        <f t="shared" ref="U10:U16" si="6">IF(($E10      =0),0,(($Q10      /$E10      )*100))</f>
        <v>47.079789473684208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427000</v>
      </c>
      <c r="I17" s="113">
        <f t="shared" si="7"/>
        <v>894516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427000</v>
      </c>
      <c r="Q17" s="113">
        <f t="shared" si="2"/>
        <v>894516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22.473684210526315</v>
      </c>
      <c r="U17" s="60">
        <f>IF((SUM($E9:$E14))=0,0,(Q17/(SUM($E9:$E14))*100))</f>
        <v>47.079789473684208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2376000</v>
      </c>
      <c r="C34" s="108"/>
      <c r="D34" s="108"/>
      <c r="E34" s="108">
        <f>$B34      +$C34      +$D34</f>
        <v>2376000</v>
      </c>
      <c r="F34" s="109">
        <v>2376000</v>
      </c>
      <c r="G34" s="110">
        <v>594000</v>
      </c>
      <c r="H34" s="109">
        <v>549000</v>
      </c>
      <c r="I34" s="110">
        <v>1410384</v>
      </c>
      <c r="J34" s="109"/>
      <c r="K34" s="110"/>
      <c r="L34" s="109"/>
      <c r="M34" s="110"/>
      <c r="N34" s="109"/>
      <c r="O34" s="110"/>
      <c r="P34" s="109">
        <f>$H34      +$J34      +$L34      +$N34</f>
        <v>549000</v>
      </c>
      <c r="Q34" s="110">
        <f>$I34      +$K34      +$M34      +$O34</f>
        <v>1410384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23.106060606060606</v>
      </c>
      <c r="U34" s="56">
        <f>IF(($E34      =0),0,(($Q34      /$E34      )*100))</f>
        <v>59.359595959595957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2376000</v>
      </c>
      <c r="C35" s="111">
        <f>C34</f>
        <v>0</v>
      </c>
      <c r="D35" s="111"/>
      <c r="E35" s="111">
        <f>$B35      +$C35      +$D35</f>
        <v>2376000</v>
      </c>
      <c r="F35" s="112">
        <f t="shared" ref="F35:O35" si="17">F34</f>
        <v>2376000</v>
      </c>
      <c r="G35" s="113">
        <f t="shared" si="17"/>
        <v>594000</v>
      </c>
      <c r="H35" s="112">
        <f t="shared" si="17"/>
        <v>549000</v>
      </c>
      <c r="I35" s="113">
        <f t="shared" si="17"/>
        <v>1410384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549000</v>
      </c>
      <c r="Q35" s="113">
        <f>$I35      +$K35      +$M35      +$O35</f>
        <v>1410384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23.106060606060606</v>
      </c>
      <c r="U35" s="60">
        <f>IF($E35   =0,0,($Q35   /$E35   )*100)</f>
        <v>59.359595959595957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14235000</v>
      </c>
      <c r="C38" s="108"/>
      <c r="D38" s="108"/>
      <c r="E38" s="108">
        <f t="shared" si="18"/>
        <v>14235000</v>
      </c>
      <c r="F38" s="109">
        <v>12942000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14235000</v>
      </c>
      <c r="C42" s="111">
        <f>SUM(C37:C41)</f>
        <v>0</v>
      </c>
      <c r="D42" s="111"/>
      <c r="E42" s="111">
        <f t="shared" si="18"/>
        <v>14235000</v>
      </c>
      <c r="F42" s="112">
        <f t="shared" ref="F42:O42" si="25">SUM(F37:F41)</f>
        <v>12942000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18511000</v>
      </c>
      <c r="C69" s="120">
        <f>SUM(C9:C16,C19:C25,C28:C31,C34,C37:C41,C44:C54,C57:C60,C63:C67)</f>
        <v>0</v>
      </c>
      <c r="D69" s="120"/>
      <c r="E69" s="120">
        <f t="shared" si="35"/>
        <v>18511000</v>
      </c>
      <c r="F69" s="121">
        <f t="shared" ref="F69:O69" si="43">SUM(F9:F16,F19:F25,F28:F31,F34,F37:F41,F44:F54,F57:F60,F63:F67)</f>
        <v>17218000</v>
      </c>
      <c r="G69" s="122">
        <f t="shared" si="43"/>
        <v>2494000</v>
      </c>
      <c r="H69" s="121">
        <f t="shared" si="43"/>
        <v>976000</v>
      </c>
      <c r="I69" s="122">
        <f t="shared" si="43"/>
        <v>2304900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976000</v>
      </c>
      <c r="Q69" s="122">
        <f t="shared" si="37"/>
        <v>2304900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22.825070159027128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53.903180542563142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31703000</v>
      </c>
      <c r="C71" s="108"/>
      <c r="D71" s="108"/>
      <c r="E71" s="108">
        <f>$B71      +$C71      +$D71</f>
        <v>31703000</v>
      </c>
      <c r="F71" s="109">
        <v>31703000</v>
      </c>
      <c r="G71" s="110">
        <v>15200000</v>
      </c>
      <c r="H71" s="109">
        <v>4420000</v>
      </c>
      <c r="I71" s="110">
        <v>4420638</v>
      </c>
      <c r="J71" s="109"/>
      <c r="K71" s="110"/>
      <c r="L71" s="109"/>
      <c r="M71" s="110"/>
      <c r="N71" s="109"/>
      <c r="O71" s="110"/>
      <c r="P71" s="109">
        <f>$H71      +$J71      +$L71      +$N71</f>
        <v>4420000</v>
      </c>
      <c r="Q71" s="110">
        <f>$I71      +$K71      +$M71      +$O71</f>
        <v>4420638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13.941898243068479</v>
      </c>
      <c r="U71" s="56">
        <f>IF(($E71      =0),0,(($Q71      /$E71      )*100))</f>
        <v>13.943910670914425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31703000</v>
      </c>
      <c r="C73" s="117">
        <f>SUM(C71:C72)</f>
        <v>0</v>
      </c>
      <c r="D73" s="117"/>
      <c r="E73" s="117">
        <f>$B73      +$C73      +$D73</f>
        <v>31703000</v>
      </c>
      <c r="F73" s="118">
        <f t="shared" ref="F73:O73" si="44">SUM(F71:F72)</f>
        <v>31703000</v>
      </c>
      <c r="G73" s="119">
        <f t="shared" si="44"/>
        <v>15200000</v>
      </c>
      <c r="H73" s="118">
        <f t="shared" si="44"/>
        <v>4420000</v>
      </c>
      <c r="I73" s="119">
        <f t="shared" si="44"/>
        <v>4420638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4420000</v>
      </c>
      <c r="Q73" s="119">
        <f>$I73      +$K73      +$M73      +$O73</f>
        <v>4420638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13.941898243068479</v>
      </c>
      <c r="U73" s="65">
        <f>IF($E71   =0,0,($Q71   /$E71 )*100)</f>
        <v>13.943910670914425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31703000</v>
      </c>
      <c r="C74" s="120">
        <f>SUM(C71:C72)</f>
        <v>0</v>
      </c>
      <c r="D74" s="120"/>
      <c r="E74" s="120">
        <f>$B74      +$C74      +$D74</f>
        <v>31703000</v>
      </c>
      <c r="F74" s="121">
        <f t="shared" ref="F74:O74" si="45">SUM(F71:F72)</f>
        <v>31703000</v>
      </c>
      <c r="G74" s="122">
        <f t="shared" si="45"/>
        <v>15200000</v>
      </c>
      <c r="H74" s="121">
        <f t="shared" si="45"/>
        <v>4420000</v>
      </c>
      <c r="I74" s="122">
        <f t="shared" si="45"/>
        <v>4420638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4420000</v>
      </c>
      <c r="Q74" s="122">
        <f>$I74      +$K74      +$M74      +$O74</f>
        <v>4420638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13.941898243068479</v>
      </c>
      <c r="U74" s="71">
        <f>IF($E71   =0,0,($Q71   /$E71 )*100)</f>
        <v>13.943910670914425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50214000</v>
      </c>
      <c r="C75" s="120">
        <f>SUM(C9:C16,C19:C25,C28:C31,C34,C37:C41,C44:C54,C57:C60,C63:C67,C71:C72)</f>
        <v>0</v>
      </c>
      <c r="D75" s="120"/>
      <c r="E75" s="120">
        <f>$B75      +$C75      +$D75</f>
        <v>50214000</v>
      </c>
      <c r="F75" s="121">
        <f t="shared" ref="F75:O75" si="46">SUM(F9:F16,F19:F25,F28:F31,F34,F37:F41,F44:F54,F57:F60,F63:F67,F71:F72)</f>
        <v>48921000</v>
      </c>
      <c r="G75" s="122">
        <f t="shared" si="46"/>
        <v>17694000</v>
      </c>
      <c r="H75" s="121">
        <f t="shared" si="46"/>
        <v>5396000</v>
      </c>
      <c r="I75" s="122">
        <f t="shared" si="46"/>
        <v>6725538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5396000</v>
      </c>
      <c r="Q75" s="122">
        <f>$I75      +$K75      +$M75      +$O75</f>
        <v>6725538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14.99763751077017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18.692954223296923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Pd2ar/Mkxrx4Zz+iQQnjYQi5No0T0/QaFnmEp02GE49T4GtQatEHS/L+zf6i8vWfDnkosV2QqWTq7EU4SAHtHw==" saltValue="tar7qehqsdE+FAn44NOXW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2500000</v>
      </c>
      <c r="C10" s="108"/>
      <c r="D10" s="108"/>
      <c r="E10" s="108">
        <f t="shared" ref="E10:E17" si="0">$B10      +$C10      +$D10</f>
        <v>2500000</v>
      </c>
      <c r="F10" s="109">
        <v>2500000</v>
      </c>
      <c r="G10" s="110">
        <v>2500000</v>
      </c>
      <c r="H10" s="109">
        <v>636000</v>
      </c>
      <c r="I10" s="110">
        <v>635210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636000</v>
      </c>
      <c r="Q10" s="110">
        <f t="shared" ref="Q10:Q17" si="2">$I10      +$K10      +$M10      +$O10</f>
        <v>635210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25.44</v>
      </c>
      <c r="U10" s="56">
        <f t="shared" ref="U10:U16" si="6">IF(($E10      =0),0,(($Q10      /$E10      )*100))</f>
        <v>25.408399999999997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2500000</v>
      </c>
      <c r="C17" s="111">
        <f>SUM(C9:C16)</f>
        <v>0</v>
      </c>
      <c r="D17" s="111"/>
      <c r="E17" s="111">
        <f t="shared" si="0"/>
        <v>2500000</v>
      </c>
      <c r="F17" s="112">
        <f t="shared" ref="F17:O17" si="7">SUM(F9:F16)</f>
        <v>2500000</v>
      </c>
      <c r="G17" s="113">
        <f t="shared" si="7"/>
        <v>2500000</v>
      </c>
      <c r="H17" s="112">
        <f t="shared" si="7"/>
        <v>636000</v>
      </c>
      <c r="I17" s="113">
        <f t="shared" si="7"/>
        <v>635210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636000</v>
      </c>
      <c r="Q17" s="113">
        <f t="shared" si="2"/>
        <v>635210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25.44</v>
      </c>
      <c r="U17" s="60">
        <f>IF((SUM($E9:$E14))=0,0,(Q17/(SUM($E9:$E14))*100))</f>
        <v>25.408399999999997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156505000</v>
      </c>
      <c r="C19" s="108"/>
      <c r="D19" s="108"/>
      <c r="E19" s="108">
        <f t="shared" ref="E19:E26" si="8">$B19      +$C19      +$D19</f>
        <v>156505000</v>
      </c>
      <c r="F19" s="109">
        <v>156505000</v>
      </c>
      <c r="G19" s="110">
        <v>117379000</v>
      </c>
      <c r="H19" s="109">
        <v>32051000</v>
      </c>
      <c r="I19" s="110">
        <v>12051794</v>
      </c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32051000</v>
      </c>
      <c r="Q19" s="110">
        <f t="shared" ref="Q19:Q26" si="10">$I19      +$K19      +$M19      +$O19</f>
        <v>12051794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20.479217916360501</v>
      </c>
      <c r="U19" s="56">
        <f t="shared" ref="U19:U25" si="14">IF(($E19      =0),0,(($Q19      /$E19      )*100))</f>
        <v>7.7005808121146284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156505000</v>
      </c>
      <c r="C26" s="111">
        <f>SUM(C19:C25)</f>
        <v>0</v>
      </c>
      <c r="D26" s="111"/>
      <c r="E26" s="111">
        <f t="shared" si="8"/>
        <v>156505000</v>
      </c>
      <c r="F26" s="112">
        <f t="shared" ref="F26:O26" si="15">SUM(F19:F25)</f>
        <v>156505000</v>
      </c>
      <c r="G26" s="113">
        <f t="shared" si="15"/>
        <v>117379000</v>
      </c>
      <c r="H26" s="112">
        <f t="shared" si="15"/>
        <v>32051000</v>
      </c>
      <c r="I26" s="113">
        <f t="shared" si="15"/>
        <v>12051794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32051000</v>
      </c>
      <c r="Q26" s="113">
        <f t="shared" si="10"/>
        <v>12051794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20.479217916360501</v>
      </c>
      <c r="U26" s="60">
        <f>IF(($E26-$E21-$E25)   =0,0,($Q26   /($E26-$E21-$E25)   )*100)</f>
        <v>7.7005808121146284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3707000</v>
      </c>
      <c r="C34" s="108"/>
      <c r="D34" s="108"/>
      <c r="E34" s="108">
        <f>$B34      +$C34      +$D34</f>
        <v>3707000</v>
      </c>
      <c r="F34" s="109">
        <v>3707000</v>
      </c>
      <c r="G34" s="110">
        <v>927000</v>
      </c>
      <c r="H34" s="109">
        <v>553000</v>
      </c>
      <c r="I34" s="110">
        <v>553048</v>
      </c>
      <c r="J34" s="109"/>
      <c r="K34" s="110"/>
      <c r="L34" s="109"/>
      <c r="M34" s="110"/>
      <c r="N34" s="109"/>
      <c r="O34" s="110"/>
      <c r="P34" s="109">
        <f>$H34      +$J34      +$L34      +$N34</f>
        <v>553000</v>
      </c>
      <c r="Q34" s="110">
        <f>$I34      +$K34      +$M34      +$O34</f>
        <v>553048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14.917723226328567</v>
      </c>
      <c r="U34" s="56">
        <f>IF(($E34      =0),0,(($Q34      /$E34      )*100))</f>
        <v>14.919018073914216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3707000</v>
      </c>
      <c r="C35" s="111">
        <f>C34</f>
        <v>0</v>
      </c>
      <c r="D35" s="111"/>
      <c r="E35" s="111">
        <f>$B35      +$C35      +$D35</f>
        <v>3707000</v>
      </c>
      <c r="F35" s="112">
        <f t="shared" ref="F35:O35" si="17">F34</f>
        <v>3707000</v>
      </c>
      <c r="G35" s="113">
        <f t="shared" si="17"/>
        <v>927000</v>
      </c>
      <c r="H35" s="112">
        <f t="shared" si="17"/>
        <v>553000</v>
      </c>
      <c r="I35" s="113">
        <f t="shared" si="17"/>
        <v>553048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553000</v>
      </c>
      <c r="Q35" s="113">
        <f>$I35      +$K35      +$M35      +$O35</f>
        <v>553048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14.917723226328567</v>
      </c>
      <c r="U35" s="60">
        <f>IF($E35   =0,0,($Q35   /$E35   )*100)</f>
        <v>14.919018073914216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8550000</v>
      </c>
      <c r="C37" s="108"/>
      <c r="D37" s="108"/>
      <c r="E37" s="108">
        <f t="shared" ref="E37:E42" si="18">$B37      +$C37      +$D37</f>
        <v>8550000</v>
      </c>
      <c r="F37" s="109">
        <v>8550000</v>
      </c>
      <c r="G37" s="110">
        <v>3848000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24027000</v>
      </c>
      <c r="C38" s="108"/>
      <c r="D38" s="108"/>
      <c r="E38" s="108">
        <f t="shared" si="18"/>
        <v>24027000</v>
      </c>
      <c r="F38" s="109">
        <v>21845000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32577000</v>
      </c>
      <c r="C42" s="111">
        <f>SUM(C37:C41)</f>
        <v>0</v>
      </c>
      <c r="D42" s="111"/>
      <c r="E42" s="111">
        <f t="shared" si="18"/>
        <v>32577000</v>
      </c>
      <c r="F42" s="112">
        <f t="shared" ref="F42:O42" si="25">SUM(F37:F41)</f>
        <v>30395000</v>
      </c>
      <c r="G42" s="113">
        <f t="shared" si="25"/>
        <v>3848000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70129000</v>
      </c>
      <c r="C53" s="108"/>
      <c r="D53" s="108"/>
      <c r="E53" s="108">
        <f t="shared" si="26"/>
        <v>70129000</v>
      </c>
      <c r="F53" s="109">
        <v>70129000</v>
      </c>
      <c r="G53" s="110">
        <v>30000000</v>
      </c>
      <c r="H53" s="109">
        <v>13832000</v>
      </c>
      <c r="I53" s="110">
        <v>13832248</v>
      </c>
      <c r="J53" s="109"/>
      <c r="K53" s="110"/>
      <c r="L53" s="109"/>
      <c r="M53" s="110"/>
      <c r="N53" s="109"/>
      <c r="O53" s="110"/>
      <c r="P53" s="109">
        <f t="shared" si="27"/>
        <v>13832000</v>
      </c>
      <c r="Q53" s="110">
        <f t="shared" si="28"/>
        <v>13832248</v>
      </c>
      <c r="R53" s="54">
        <f t="shared" si="29"/>
        <v>0</v>
      </c>
      <c r="S53" s="55">
        <f t="shared" si="30"/>
        <v>0</v>
      </c>
      <c r="T53" s="54">
        <f t="shared" si="31"/>
        <v>19.723652126794907</v>
      </c>
      <c r="U53" s="56">
        <f t="shared" si="32"/>
        <v>19.724005760812219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70129000</v>
      </c>
      <c r="C55" s="111">
        <f>SUM(C44:C54)</f>
        <v>0</v>
      </c>
      <c r="D55" s="111"/>
      <c r="E55" s="111">
        <f t="shared" si="26"/>
        <v>70129000</v>
      </c>
      <c r="F55" s="112">
        <f t="shared" ref="F55:O55" si="33">SUM(F44:F54)</f>
        <v>70129000</v>
      </c>
      <c r="G55" s="113">
        <f t="shared" si="33"/>
        <v>30000000</v>
      </c>
      <c r="H55" s="112">
        <f t="shared" si="33"/>
        <v>13832000</v>
      </c>
      <c r="I55" s="113">
        <f t="shared" si="33"/>
        <v>13832248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13832000</v>
      </c>
      <c r="Q55" s="113">
        <f t="shared" si="28"/>
        <v>13832248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19.723652126794907</v>
      </c>
      <c r="U55" s="60">
        <f>IF((+$E45+$E47+$E49+$E50+$E53) =0,0,(Q55   /(+$E45+$E47+$E49+$E50+$E53) )*100)</f>
        <v>19.724005760812219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265418000</v>
      </c>
      <c r="C69" s="120">
        <f>SUM(C9:C16,C19:C25,C28:C31,C34,C37:C41,C44:C54,C57:C60,C63:C67)</f>
        <v>0</v>
      </c>
      <c r="D69" s="120"/>
      <c r="E69" s="120">
        <f t="shared" si="35"/>
        <v>265418000</v>
      </c>
      <c r="F69" s="121">
        <f t="shared" ref="F69:O69" si="43">SUM(F9:F16,F19:F25,F28:F31,F34,F37:F41,F44:F54,F57:F60,F63:F67)</f>
        <v>263236000</v>
      </c>
      <c r="G69" s="122">
        <f t="shared" si="43"/>
        <v>154654000</v>
      </c>
      <c r="H69" s="121">
        <f t="shared" si="43"/>
        <v>47072000</v>
      </c>
      <c r="I69" s="122">
        <f t="shared" si="43"/>
        <v>27072300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47072000</v>
      </c>
      <c r="Q69" s="122">
        <f t="shared" si="37"/>
        <v>27072300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19.500312770567255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11.215124010422924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265418000</v>
      </c>
      <c r="C75" s="120">
        <f>SUM(C9:C16,C19:C25,C28:C31,C34,C37:C41,C44:C54,C57:C60,C63:C67,C71:C72)</f>
        <v>0</v>
      </c>
      <c r="D75" s="120"/>
      <c r="E75" s="120">
        <f>$B75      +$C75      +$D75</f>
        <v>265418000</v>
      </c>
      <c r="F75" s="121">
        <f t="shared" ref="F75:O75" si="46">SUM(F9:F16,F19:F25,F28:F31,F34,F37:F41,F44:F54,F57:F60,F63:F67,F71:F72)</f>
        <v>263236000</v>
      </c>
      <c r="G75" s="122">
        <f t="shared" si="46"/>
        <v>154654000</v>
      </c>
      <c r="H75" s="121">
        <f t="shared" si="46"/>
        <v>47072000</v>
      </c>
      <c r="I75" s="122">
        <f t="shared" si="46"/>
        <v>27072300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47072000</v>
      </c>
      <c r="Q75" s="122">
        <f>$I75      +$K75      +$M75      +$O75</f>
        <v>27072300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19.500312770567255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11.215124010422924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isdLLr8w8pimpY2d0njI9ghgwWTzbLbYi9oRf06herQec2soF1asm5LbxUgz9HroPUsFl3vWqVzd/PE3uZdRw==" saltValue="ayv5i5I5jAjUCI3QghUo/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1309000</v>
      </c>
      <c r="I10" s="110">
        <v>1571990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1309000</v>
      </c>
      <c r="Q10" s="110">
        <f t="shared" ref="Q10:Q17" si="2">$I10      +$K10      +$M10      +$O10</f>
        <v>1571990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68.89473684210526</v>
      </c>
      <c r="U10" s="56">
        <f t="shared" ref="U10:U16" si="6">IF(($E10      =0),0,(($Q10      /$E10      )*100))</f>
        <v>82.736315789473679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1309000</v>
      </c>
      <c r="I17" s="113">
        <f t="shared" si="7"/>
        <v>1571990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1309000</v>
      </c>
      <c r="Q17" s="113">
        <f t="shared" si="2"/>
        <v>1571990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68.89473684210526</v>
      </c>
      <c r="U17" s="60">
        <f>IF((SUM($E9:$E14))=0,0,(Q17/(SUM($E9:$E14))*100))</f>
        <v>82.736315789473679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2794000</v>
      </c>
      <c r="C34" s="108"/>
      <c r="D34" s="108"/>
      <c r="E34" s="108">
        <f>$B34      +$C34      +$D34</f>
        <v>2794000</v>
      </c>
      <c r="F34" s="109">
        <v>2794000</v>
      </c>
      <c r="G34" s="110">
        <v>699000</v>
      </c>
      <c r="H34" s="109">
        <v>699000</v>
      </c>
      <c r="I34" s="110">
        <v>779377</v>
      </c>
      <c r="J34" s="109"/>
      <c r="K34" s="110"/>
      <c r="L34" s="109"/>
      <c r="M34" s="110"/>
      <c r="N34" s="109"/>
      <c r="O34" s="110"/>
      <c r="P34" s="109">
        <f>$H34      +$J34      +$L34      +$N34</f>
        <v>699000</v>
      </c>
      <c r="Q34" s="110">
        <f>$I34      +$K34      +$M34      +$O34</f>
        <v>779377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25.017895490336432</v>
      </c>
      <c r="U34" s="56">
        <f>IF(($E34      =0),0,(($Q34      /$E34      )*100))</f>
        <v>27.894667143879744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2794000</v>
      </c>
      <c r="C35" s="111">
        <f>C34</f>
        <v>0</v>
      </c>
      <c r="D35" s="111"/>
      <c r="E35" s="111">
        <f>$B35      +$C35      +$D35</f>
        <v>2794000</v>
      </c>
      <c r="F35" s="112">
        <f t="shared" ref="F35:O35" si="17">F34</f>
        <v>2794000</v>
      </c>
      <c r="G35" s="113">
        <f t="shared" si="17"/>
        <v>699000</v>
      </c>
      <c r="H35" s="112">
        <f t="shared" si="17"/>
        <v>699000</v>
      </c>
      <c r="I35" s="113">
        <f t="shared" si="17"/>
        <v>779377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699000</v>
      </c>
      <c r="Q35" s="113">
        <f>$I35      +$K35      +$M35      +$O35</f>
        <v>779377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25.017895490336432</v>
      </c>
      <c r="U35" s="60">
        <f>IF($E35   =0,0,($Q35   /$E35   )*100)</f>
        <v>27.894667143879744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1710000</v>
      </c>
      <c r="C37" s="108"/>
      <c r="D37" s="108"/>
      <c r="E37" s="108">
        <f t="shared" ref="E37:E42" si="18">$B37      +$C37      +$D37</f>
        <v>1710000</v>
      </c>
      <c r="F37" s="109">
        <v>1710000</v>
      </c>
      <c r="G37" s="110">
        <v>770000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11789000</v>
      </c>
      <c r="C38" s="108"/>
      <c r="D38" s="108"/>
      <c r="E38" s="108">
        <f t="shared" si="18"/>
        <v>11789000</v>
      </c>
      <c r="F38" s="109">
        <v>10719000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13499000</v>
      </c>
      <c r="C42" s="111">
        <f>SUM(C37:C41)</f>
        <v>0</v>
      </c>
      <c r="D42" s="111"/>
      <c r="E42" s="111">
        <f t="shared" si="18"/>
        <v>13499000</v>
      </c>
      <c r="F42" s="112">
        <f t="shared" ref="F42:O42" si="25">SUM(F37:F41)</f>
        <v>12429000</v>
      </c>
      <c r="G42" s="113">
        <f t="shared" si="25"/>
        <v>770000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18193000</v>
      </c>
      <c r="C69" s="120">
        <f>SUM(C9:C16,C19:C25,C28:C31,C34,C37:C41,C44:C54,C57:C60,C63:C67)</f>
        <v>0</v>
      </c>
      <c r="D69" s="120"/>
      <c r="E69" s="120">
        <f t="shared" si="35"/>
        <v>18193000</v>
      </c>
      <c r="F69" s="121">
        <f t="shared" ref="F69:O69" si="43">SUM(F9:F16,F19:F25,F28:F31,F34,F37:F41,F44:F54,F57:F60,F63:F67)</f>
        <v>17123000</v>
      </c>
      <c r="G69" s="122">
        <f t="shared" si="43"/>
        <v>3369000</v>
      </c>
      <c r="H69" s="121">
        <f t="shared" si="43"/>
        <v>2008000</v>
      </c>
      <c r="I69" s="122">
        <f t="shared" si="43"/>
        <v>2351367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2008000</v>
      </c>
      <c r="Q69" s="122">
        <f t="shared" si="37"/>
        <v>2351367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31.355402873204248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36.717161149281694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49518000</v>
      </c>
      <c r="C71" s="108"/>
      <c r="D71" s="108"/>
      <c r="E71" s="108">
        <f>$B71      +$C71      +$D71</f>
        <v>49518000</v>
      </c>
      <c r="F71" s="109">
        <v>49518000</v>
      </c>
      <c r="G71" s="110">
        <v>21000000</v>
      </c>
      <c r="H71" s="109">
        <v>17685000</v>
      </c>
      <c r="I71" s="110">
        <v>18948287</v>
      </c>
      <c r="J71" s="109"/>
      <c r="K71" s="110"/>
      <c r="L71" s="109"/>
      <c r="M71" s="110"/>
      <c r="N71" s="109"/>
      <c r="O71" s="110"/>
      <c r="P71" s="109">
        <f>$H71      +$J71      +$L71      +$N71</f>
        <v>17685000</v>
      </c>
      <c r="Q71" s="110">
        <f>$I71      +$K71      +$M71      +$O71</f>
        <v>18948287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35.714285714285715</v>
      </c>
      <c r="U71" s="56">
        <f>IF(($E71      =0),0,(($Q71      /$E71      )*100))</f>
        <v>38.265452966598005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49518000</v>
      </c>
      <c r="C73" s="117">
        <f>SUM(C71:C72)</f>
        <v>0</v>
      </c>
      <c r="D73" s="117"/>
      <c r="E73" s="117">
        <f>$B73      +$C73      +$D73</f>
        <v>49518000</v>
      </c>
      <c r="F73" s="118">
        <f t="shared" ref="F73:O73" si="44">SUM(F71:F72)</f>
        <v>49518000</v>
      </c>
      <c r="G73" s="119">
        <f t="shared" si="44"/>
        <v>21000000</v>
      </c>
      <c r="H73" s="118">
        <f t="shared" si="44"/>
        <v>17685000</v>
      </c>
      <c r="I73" s="119">
        <f t="shared" si="44"/>
        <v>18948287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17685000</v>
      </c>
      <c r="Q73" s="119">
        <f>$I73      +$K73      +$M73      +$O73</f>
        <v>18948287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35.714285714285715</v>
      </c>
      <c r="U73" s="65">
        <f>IF($E71   =0,0,($Q71   /$E71 )*100)</f>
        <v>38.265452966598005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49518000</v>
      </c>
      <c r="C74" s="120">
        <f>SUM(C71:C72)</f>
        <v>0</v>
      </c>
      <c r="D74" s="120"/>
      <c r="E74" s="120">
        <f>$B74      +$C74      +$D74</f>
        <v>49518000</v>
      </c>
      <c r="F74" s="121">
        <f t="shared" ref="F74:O74" si="45">SUM(F71:F72)</f>
        <v>49518000</v>
      </c>
      <c r="G74" s="122">
        <f t="shared" si="45"/>
        <v>21000000</v>
      </c>
      <c r="H74" s="121">
        <f t="shared" si="45"/>
        <v>17685000</v>
      </c>
      <c r="I74" s="122">
        <f t="shared" si="45"/>
        <v>18948287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17685000</v>
      </c>
      <c r="Q74" s="122">
        <f>$I74      +$K74      +$M74      +$O74</f>
        <v>18948287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35.714285714285715</v>
      </c>
      <c r="U74" s="71">
        <f>IF($E71   =0,0,($Q71   /$E71 )*100)</f>
        <v>38.265452966598005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67711000</v>
      </c>
      <c r="C75" s="120">
        <f>SUM(C9:C16,C19:C25,C28:C31,C34,C37:C41,C44:C54,C57:C60,C63:C67,C71:C72)</f>
        <v>0</v>
      </c>
      <c r="D75" s="120"/>
      <c r="E75" s="120">
        <f>$B75      +$C75      +$D75</f>
        <v>67711000</v>
      </c>
      <c r="F75" s="121">
        <f t="shared" ref="F75:O75" si="46">SUM(F9:F16,F19:F25,F28:F31,F34,F37:F41,F44:F54,F57:F60,F63:F67,F71:F72)</f>
        <v>66641000</v>
      </c>
      <c r="G75" s="122">
        <f t="shared" si="46"/>
        <v>24369000</v>
      </c>
      <c r="H75" s="121">
        <f t="shared" si="46"/>
        <v>19693000</v>
      </c>
      <c r="I75" s="122">
        <f t="shared" si="46"/>
        <v>21299654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19693000</v>
      </c>
      <c r="Q75" s="122">
        <f>$I75      +$K75      +$M75      +$O75</f>
        <v>21299654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35.215121061478492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38.088147777261185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CrAAARwL8crIp2MaO5ZIfS5r3OIfdlx/rEsWJMM9Quzx+QL6uurFYIEpw0eY0TOV1qYR/CFwajYP+OGH9yGiA==" saltValue="DtSAFVZcEsV6KUZb8Mfr6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2800000</v>
      </c>
      <c r="C10" s="108"/>
      <c r="D10" s="108"/>
      <c r="E10" s="108">
        <f t="shared" ref="E10:E17" si="0">$B10      +$C10      +$D10</f>
        <v>2800000</v>
      </c>
      <c r="F10" s="109">
        <v>2800000</v>
      </c>
      <c r="G10" s="110">
        <v>2800000</v>
      </c>
      <c r="H10" s="109">
        <v>101000</v>
      </c>
      <c r="I10" s="110">
        <v>101639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101000</v>
      </c>
      <c r="Q10" s="110">
        <f t="shared" ref="Q10:Q17" si="2">$I10      +$K10      +$M10      +$O10</f>
        <v>101639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3.6071428571428572</v>
      </c>
      <c r="U10" s="56">
        <f t="shared" ref="U10:U16" si="6">IF(($E10      =0),0,(($Q10      /$E10      )*100))</f>
        <v>3.6299642857142858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2800000</v>
      </c>
      <c r="C17" s="111">
        <f>SUM(C9:C16)</f>
        <v>0</v>
      </c>
      <c r="D17" s="111"/>
      <c r="E17" s="111">
        <f t="shared" si="0"/>
        <v>2800000</v>
      </c>
      <c r="F17" s="112">
        <f t="shared" ref="F17:O17" si="7">SUM(F9:F16)</f>
        <v>2800000</v>
      </c>
      <c r="G17" s="113">
        <f t="shared" si="7"/>
        <v>2800000</v>
      </c>
      <c r="H17" s="112">
        <f t="shared" si="7"/>
        <v>101000</v>
      </c>
      <c r="I17" s="113">
        <f t="shared" si="7"/>
        <v>101639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101000</v>
      </c>
      <c r="Q17" s="113">
        <f t="shared" si="2"/>
        <v>101639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3.6071428571428572</v>
      </c>
      <c r="U17" s="60">
        <f>IF((SUM($E9:$E14))=0,0,(Q17/(SUM($E9:$E14))*100))</f>
        <v>3.6299642857142858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1871000</v>
      </c>
      <c r="C34" s="108"/>
      <c r="D34" s="108"/>
      <c r="E34" s="108">
        <f>$B34      +$C34      +$D34</f>
        <v>1871000</v>
      </c>
      <c r="F34" s="109">
        <v>1871000</v>
      </c>
      <c r="G34" s="110">
        <v>468000</v>
      </c>
      <c r="H34" s="109">
        <v>468000</v>
      </c>
      <c r="I34" s="110">
        <v>828649</v>
      </c>
      <c r="J34" s="109"/>
      <c r="K34" s="110"/>
      <c r="L34" s="109"/>
      <c r="M34" s="110"/>
      <c r="N34" s="109"/>
      <c r="O34" s="110"/>
      <c r="P34" s="109">
        <f>$H34      +$J34      +$L34      +$N34</f>
        <v>468000</v>
      </c>
      <c r="Q34" s="110">
        <f>$I34      +$K34      +$M34      +$O34</f>
        <v>828649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25.013361838588988</v>
      </c>
      <c r="U34" s="56">
        <f>IF(($E34      =0),0,(($Q34      /$E34      )*100))</f>
        <v>44.28909673971139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1871000</v>
      </c>
      <c r="C35" s="111">
        <f>C34</f>
        <v>0</v>
      </c>
      <c r="D35" s="111"/>
      <c r="E35" s="111">
        <f>$B35      +$C35      +$D35</f>
        <v>1871000</v>
      </c>
      <c r="F35" s="112">
        <f t="shared" ref="F35:O35" si="17">F34</f>
        <v>1871000</v>
      </c>
      <c r="G35" s="113">
        <f t="shared" si="17"/>
        <v>468000</v>
      </c>
      <c r="H35" s="112">
        <f t="shared" si="17"/>
        <v>468000</v>
      </c>
      <c r="I35" s="113">
        <f t="shared" si="17"/>
        <v>828649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468000</v>
      </c>
      <c r="Q35" s="113">
        <f>$I35      +$K35      +$M35      +$O35</f>
        <v>828649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25.013361838588988</v>
      </c>
      <c r="U35" s="60">
        <f>IF($E35   =0,0,($Q35   /$E35   )*100)</f>
        <v>44.28909673971139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5977000</v>
      </c>
      <c r="C37" s="108"/>
      <c r="D37" s="108"/>
      <c r="E37" s="108">
        <f t="shared" ref="E37:E42" si="18">$B37      +$C37      +$D37</f>
        <v>5977000</v>
      </c>
      <c r="F37" s="109">
        <v>5977000</v>
      </c>
      <c r="G37" s="110">
        <v>2690000</v>
      </c>
      <c r="H37" s="109">
        <v>2690000</v>
      </c>
      <c r="I37" s="110">
        <v>1253911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2690000</v>
      </c>
      <c r="Q37" s="110">
        <f t="shared" ref="Q37:Q42" si="20">$I37      +$K37      +$M37      +$O37</f>
        <v>1253911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45.005855780491885</v>
      </c>
      <c r="U37" s="56">
        <f t="shared" ref="U37:U41" si="24">IF(($E37      =0),0,(($Q37      /$E37      )*100))</f>
        <v>20.978935921030619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7659000</v>
      </c>
      <c r="C38" s="108"/>
      <c r="D38" s="108"/>
      <c r="E38" s="108">
        <f t="shared" si="18"/>
        <v>7659000</v>
      </c>
      <c r="F38" s="109">
        <v>6964000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13636000</v>
      </c>
      <c r="C42" s="111">
        <f>SUM(C37:C41)</f>
        <v>0</v>
      </c>
      <c r="D42" s="111"/>
      <c r="E42" s="111">
        <f t="shared" si="18"/>
        <v>13636000</v>
      </c>
      <c r="F42" s="112">
        <f t="shared" ref="F42:O42" si="25">SUM(F37:F41)</f>
        <v>12941000</v>
      </c>
      <c r="G42" s="113">
        <f t="shared" si="25"/>
        <v>2690000</v>
      </c>
      <c r="H42" s="112">
        <f t="shared" si="25"/>
        <v>2690000</v>
      </c>
      <c r="I42" s="113">
        <f t="shared" si="25"/>
        <v>1253911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2690000</v>
      </c>
      <c r="Q42" s="113">
        <f t="shared" si="20"/>
        <v>1253911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45.005855780491885</v>
      </c>
      <c r="U42" s="60">
        <f>IF((+$E37+$E40) =0,0,(Q42   /(+$E37+$E40) )*100)</f>
        <v>20.978935921030619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18307000</v>
      </c>
      <c r="C69" s="120">
        <f>SUM(C9:C16,C19:C25,C28:C31,C34,C37:C41,C44:C54,C57:C60,C63:C67)</f>
        <v>0</v>
      </c>
      <c r="D69" s="120"/>
      <c r="E69" s="120">
        <f t="shared" si="35"/>
        <v>18307000</v>
      </c>
      <c r="F69" s="121">
        <f t="shared" ref="F69:O69" si="43">SUM(F9:F16,F19:F25,F28:F31,F34,F37:F41,F44:F54,F57:F60,F63:F67)</f>
        <v>17612000</v>
      </c>
      <c r="G69" s="122">
        <f t="shared" si="43"/>
        <v>5958000</v>
      </c>
      <c r="H69" s="121">
        <f t="shared" si="43"/>
        <v>3259000</v>
      </c>
      <c r="I69" s="122">
        <f t="shared" si="43"/>
        <v>2184199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3259000</v>
      </c>
      <c r="Q69" s="122">
        <f t="shared" si="37"/>
        <v>2184199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30.606686701728027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20.512762960180318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28902000</v>
      </c>
      <c r="C71" s="108"/>
      <c r="D71" s="108"/>
      <c r="E71" s="108">
        <f>$B71      +$C71      +$D71</f>
        <v>28902000</v>
      </c>
      <c r="F71" s="109">
        <v>28902000</v>
      </c>
      <c r="G71" s="110">
        <v>16000000</v>
      </c>
      <c r="H71" s="109">
        <v>4957000</v>
      </c>
      <c r="I71" s="110">
        <v>4956787</v>
      </c>
      <c r="J71" s="109"/>
      <c r="K71" s="110"/>
      <c r="L71" s="109"/>
      <c r="M71" s="110"/>
      <c r="N71" s="109"/>
      <c r="O71" s="110"/>
      <c r="P71" s="109">
        <f>$H71      +$J71      +$L71      +$N71</f>
        <v>4957000</v>
      </c>
      <c r="Q71" s="110">
        <f>$I71      +$K71      +$M71      +$O71</f>
        <v>4956787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17.151062210227668</v>
      </c>
      <c r="U71" s="56">
        <f>IF(($E71      =0),0,(($Q71      /$E71      )*100))</f>
        <v>17.15032523700782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28902000</v>
      </c>
      <c r="C73" s="117">
        <f>SUM(C71:C72)</f>
        <v>0</v>
      </c>
      <c r="D73" s="117"/>
      <c r="E73" s="117">
        <f>$B73      +$C73      +$D73</f>
        <v>28902000</v>
      </c>
      <c r="F73" s="118">
        <f t="shared" ref="F73:O73" si="44">SUM(F71:F72)</f>
        <v>28902000</v>
      </c>
      <c r="G73" s="119">
        <f t="shared" si="44"/>
        <v>16000000</v>
      </c>
      <c r="H73" s="118">
        <f t="shared" si="44"/>
        <v>4957000</v>
      </c>
      <c r="I73" s="119">
        <f t="shared" si="44"/>
        <v>4956787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4957000</v>
      </c>
      <c r="Q73" s="119">
        <f>$I73      +$K73      +$M73      +$O73</f>
        <v>4956787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17.151062210227668</v>
      </c>
      <c r="U73" s="65">
        <f>IF($E71   =0,0,($Q71   /$E71 )*100)</f>
        <v>17.15032523700782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28902000</v>
      </c>
      <c r="C74" s="120">
        <f>SUM(C71:C72)</f>
        <v>0</v>
      </c>
      <c r="D74" s="120"/>
      <c r="E74" s="120">
        <f>$B74      +$C74      +$D74</f>
        <v>28902000</v>
      </c>
      <c r="F74" s="121">
        <f t="shared" ref="F74:O74" si="45">SUM(F71:F72)</f>
        <v>28902000</v>
      </c>
      <c r="G74" s="122">
        <f t="shared" si="45"/>
        <v>16000000</v>
      </c>
      <c r="H74" s="121">
        <f t="shared" si="45"/>
        <v>4957000</v>
      </c>
      <c r="I74" s="122">
        <f t="shared" si="45"/>
        <v>4956787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4957000</v>
      </c>
      <c r="Q74" s="122">
        <f>$I74      +$K74      +$M74      +$O74</f>
        <v>4956787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17.151062210227668</v>
      </c>
      <c r="U74" s="71">
        <f>IF($E71   =0,0,($Q71   /$E71 )*100)</f>
        <v>17.15032523700782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47209000</v>
      </c>
      <c r="C75" s="120">
        <f>SUM(C9:C16,C19:C25,C28:C31,C34,C37:C41,C44:C54,C57:C60,C63:C67,C71:C72)</f>
        <v>0</v>
      </c>
      <c r="D75" s="120"/>
      <c r="E75" s="120">
        <f>$B75      +$C75      +$D75</f>
        <v>47209000</v>
      </c>
      <c r="F75" s="121">
        <f t="shared" ref="F75:O75" si="46">SUM(F9:F16,F19:F25,F28:F31,F34,F37:F41,F44:F54,F57:F60,F63:F67,F71:F72)</f>
        <v>46514000</v>
      </c>
      <c r="G75" s="122">
        <f t="shared" si="46"/>
        <v>21958000</v>
      </c>
      <c r="H75" s="121">
        <f t="shared" si="46"/>
        <v>8216000</v>
      </c>
      <c r="I75" s="122">
        <f t="shared" si="46"/>
        <v>7140986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8216000</v>
      </c>
      <c r="Q75" s="122">
        <f>$I75      +$K75      +$M75      +$O75</f>
        <v>7140986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20.773704171934259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18.055590391908975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1SyLC6ZYYhABAP+/0vDcHSgyYqbUKWcdg27rjIrP9b75wunEm3jVS0XJDty/yrIvYCvBOe8+2NyO6J06eWrKQg==" saltValue="QDMpGJTpT+RrtXuHiNaK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2600000</v>
      </c>
      <c r="C10" s="108"/>
      <c r="D10" s="108"/>
      <c r="E10" s="108">
        <f t="shared" ref="E10:E17" si="0">$B10      +$C10      +$D10</f>
        <v>2600000</v>
      </c>
      <c r="F10" s="109">
        <v>2600000</v>
      </c>
      <c r="G10" s="110">
        <v>2600000</v>
      </c>
      <c r="H10" s="109">
        <v>839000</v>
      </c>
      <c r="I10" s="110">
        <v>969452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839000</v>
      </c>
      <c r="Q10" s="110">
        <f t="shared" ref="Q10:Q17" si="2">$I10      +$K10      +$M10      +$O10</f>
        <v>969452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32.269230769230766</v>
      </c>
      <c r="U10" s="56">
        <f t="shared" ref="U10:U16" si="6">IF(($E10      =0),0,(($Q10      /$E10      )*100))</f>
        <v>37.286615384615388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2600000</v>
      </c>
      <c r="C17" s="111">
        <f>SUM(C9:C16)</f>
        <v>0</v>
      </c>
      <c r="D17" s="111"/>
      <c r="E17" s="111">
        <f t="shared" si="0"/>
        <v>2600000</v>
      </c>
      <c r="F17" s="112">
        <f t="shared" ref="F17:O17" si="7">SUM(F9:F16)</f>
        <v>2600000</v>
      </c>
      <c r="G17" s="113">
        <f t="shared" si="7"/>
        <v>2600000</v>
      </c>
      <c r="H17" s="112">
        <f t="shared" si="7"/>
        <v>839000</v>
      </c>
      <c r="I17" s="113">
        <f t="shared" si="7"/>
        <v>969452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839000</v>
      </c>
      <c r="Q17" s="113">
        <f t="shared" si="2"/>
        <v>969452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32.269230769230766</v>
      </c>
      <c r="U17" s="60">
        <f>IF((SUM($E9:$E14))=0,0,(Q17/(SUM($E9:$E14))*100))</f>
        <v>37.286615384615388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2566000</v>
      </c>
      <c r="C34" s="108"/>
      <c r="D34" s="108"/>
      <c r="E34" s="108">
        <f>$B34      +$C34      +$D34</f>
        <v>2566000</v>
      </c>
      <c r="F34" s="109">
        <v>2566000</v>
      </c>
      <c r="G34" s="110">
        <v>642000</v>
      </c>
      <c r="H34" s="109">
        <v>642000</v>
      </c>
      <c r="I34" s="110">
        <v>642000</v>
      </c>
      <c r="J34" s="109"/>
      <c r="K34" s="110"/>
      <c r="L34" s="109"/>
      <c r="M34" s="110"/>
      <c r="N34" s="109"/>
      <c r="O34" s="110"/>
      <c r="P34" s="109">
        <f>$H34      +$J34      +$L34      +$N34</f>
        <v>642000</v>
      </c>
      <c r="Q34" s="110">
        <f>$I34      +$K34      +$M34      +$O34</f>
        <v>642000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25.019485580670302</v>
      </c>
      <c r="U34" s="56">
        <f>IF(($E34      =0),0,(($Q34      /$E34      )*100))</f>
        <v>25.019485580670302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2566000</v>
      </c>
      <c r="C35" s="111">
        <f>C34</f>
        <v>0</v>
      </c>
      <c r="D35" s="111"/>
      <c r="E35" s="111">
        <f>$B35      +$C35      +$D35</f>
        <v>2566000</v>
      </c>
      <c r="F35" s="112">
        <f t="shared" ref="F35:O35" si="17">F34</f>
        <v>2566000</v>
      </c>
      <c r="G35" s="113">
        <f t="shared" si="17"/>
        <v>642000</v>
      </c>
      <c r="H35" s="112">
        <f t="shared" si="17"/>
        <v>642000</v>
      </c>
      <c r="I35" s="113">
        <f t="shared" si="17"/>
        <v>642000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642000</v>
      </c>
      <c r="Q35" s="113">
        <f>$I35      +$K35      +$M35      +$O35</f>
        <v>642000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25.019485580670302</v>
      </c>
      <c r="U35" s="60">
        <f>IF($E35   =0,0,($Q35   /$E35   )*100)</f>
        <v>25.019485580670302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12850000</v>
      </c>
      <c r="C37" s="108"/>
      <c r="D37" s="108"/>
      <c r="E37" s="108">
        <f t="shared" ref="E37:E42" si="18">$B37      +$C37      +$D37</f>
        <v>12850000</v>
      </c>
      <c r="F37" s="109">
        <v>12850000</v>
      </c>
      <c r="G37" s="110">
        <v>5783000</v>
      </c>
      <c r="H37" s="109">
        <v>2346000</v>
      </c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2346000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18.2568093385214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1500000</v>
      </c>
      <c r="H40" s="109"/>
      <c r="I40" s="110">
        <v>279991</v>
      </c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279991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6.9997749999999996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16850000</v>
      </c>
      <c r="C42" s="111">
        <f>SUM(C37:C41)</f>
        <v>0</v>
      </c>
      <c r="D42" s="111"/>
      <c r="E42" s="111">
        <f t="shared" si="18"/>
        <v>16850000</v>
      </c>
      <c r="F42" s="112">
        <f t="shared" ref="F42:O42" si="25">SUM(F37:F41)</f>
        <v>16850000</v>
      </c>
      <c r="G42" s="113">
        <f t="shared" si="25"/>
        <v>7283000</v>
      </c>
      <c r="H42" s="112">
        <f t="shared" si="25"/>
        <v>2346000</v>
      </c>
      <c r="I42" s="113">
        <f t="shared" si="25"/>
        <v>279991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2346000</v>
      </c>
      <c r="Q42" s="113">
        <f t="shared" si="20"/>
        <v>279991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13.922848664688429</v>
      </c>
      <c r="U42" s="60">
        <f>IF((+$E37+$E40) =0,0,(Q42   /(+$E37+$E40) )*100)</f>
        <v>1.6616676557863501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22016000</v>
      </c>
      <c r="C69" s="120">
        <f>SUM(C9:C16,C19:C25,C28:C31,C34,C37:C41,C44:C54,C57:C60,C63:C67)</f>
        <v>0</v>
      </c>
      <c r="D69" s="120"/>
      <c r="E69" s="120">
        <f t="shared" si="35"/>
        <v>22016000</v>
      </c>
      <c r="F69" s="121">
        <f t="shared" ref="F69:O69" si="43">SUM(F9:F16,F19:F25,F28:F31,F34,F37:F41,F44:F54,F57:F60,F63:F67)</f>
        <v>22016000</v>
      </c>
      <c r="G69" s="122">
        <f t="shared" si="43"/>
        <v>10525000</v>
      </c>
      <c r="H69" s="121">
        <f t="shared" si="43"/>
        <v>3827000</v>
      </c>
      <c r="I69" s="122">
        <f t="shared" si="43"/>
        <v>1891443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3827000</v>
      </c>
      <c r="Q69" s="122">
        <f t="shared" si="37"/>
        <v>1891443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17.3828125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8.5912200218023251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27437000</v>
      </c>
      <c r="C71" s="108"/>
      <c r="D71" s="108"/>
      <c r="E71" s="108">
        <f>$B71      +$C71      +$D71</f>
        <v>27437000</v>
      </c>
      <c r="F71" s="109">
        <v>27437000</v>
      </c>
      <c r="G71" s="110">
        <v>15000000</v>
      </c>
      <c r="H71" s="109">
        <v>11057000</v>
      </c>
      <c r="I71" s="110">
        <v>9058237</v>
      </c>
      <c r="J71" s="109"/>
      <c r="K71" s="110"/>
      <c r="L71" s="109"/>
      <c r="M71" s="110"/>
      <c r="N71" s="109"/>
      <c r="O71" s="110"/>
      <c r="P71" s="109">
        <f>$H71      +$J71      +$L71      +$N71</f>
        <v>11057000</v>
      </c>
      <c r="Q71" s="110">
        <f>$I71      +$K71      +$M71      +$O71</f>
        <v>9058237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40.299595436818898</v>
      </c>
      <c r="U71" s="56">
        <f>IF(($E71      =0),0,(($Q71      /$E71      )*100))</f>
        <v>33.014677260633448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27437000</v>
      </c>
      <c r="C73" s="117">
        <f>SUM(C71:C72)</f>
        <v>0</v>
      </c>
      <c r="D73" s="117"/>
      <c r="E73" s="117">
        <f>$B73      +$C73      +$D73</f>
        <v>27437000</v>
      </c>
      <c r="F73" s="118">
        <f t="shared" ref="F73:O73" si="44">SUM(F71:F72)</f>
        <v>27437000</v>
      </c>
      <c r="G73" s="119">
        <f t="shared" si="44"/>
        <v>15000000</v>
      </c>
      <c r="H73" s="118">
        <f t="shared" si="44"/>
        <v>11057000</v>
      </c>
      <c r="I73" s="119">
        <f t="shared" si="44"/>
        <v>9058237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11057000</v>
      </c>
      <c r="Q73" s="119">
        <f>$I73      +$K73      +$M73      +$O73</f>
        <v>9058237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40.299595436818898</v>
      </c>
      <c r="U73" s="65">
        <f>IF($E71   =0,0,($Q71   /$E71 )*100)</f>
        <v>33.014677260633448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27437000</v>
      </c>
      <c r="C74" s="120">
        <f>SUM(C71:C72)</f>
        <v>0</v>
      </c>
      <c r="D74" s="120"/>
      <c r="E74" s="120">
        <f>$B74      +$C74      +$D74</f>
        <v>27437000</v>
      </c>
      <c r="F74" s="121">
        <f t="shared" ref="F74:O74" si="45">SUM(F71:F72)</f>
        <v>27437000</v>
      </c>
      <c r="G74" s="122">
        <f t="shared" si="45"/>
        <v>15000000</v>
      </c>
      <c r="H74" s="121">
        <f t="shared" si="45"/>
        <v>11057000</v>
      </c>
      <c r="I74" s="122">
        <f t="shared" si="45"/>
        <v>9058237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11057000</v>
      </c>
      <c r="Q74" s="122">
        <f>$I74      +$K74      +$M74      +$O74</f>
        <v>9058237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40.299595436818898</v>
      </c>
      <c r="U74" s="71">
        <f>IF($E71   =0,0,($Q71   /$E71 )*100)</f>
        <v>33.014677260633448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49453000</v>
      </c>
      <c r="C75" s="120">
        <f>SUM(C9:C16,C19:C25,C28:C31,C34,C37:C41,C44:C54,C57:C60,C63:C67,C71:C72)</f>
        <v>0</v>
      </c>
      <c r="D75" s="120"/>
      <c r="E75" s="120">
        <f>$B75      +$C75      +$D75</f>
        <v>49453000</v>
      </c>
      <c r="F75" s="121">
        <f t="shared" ref="F75:O75" si="46">SUM(F9:F16,F19:F25,F28:F31,F34,F37:F41,F44:F54,F57:F60,F63:F67,F71:F72)</f>
        <v>49453000</v>
      </c>
      <c r="G75" s="122">
        <f t="shared" si="46"/>
        <v>25525000</v>
      </c>
      <c r="H75" s="121">
        <f t="shared" si="46"/>
        <v>14884000</v>
      </c>
      <c r="I75" s="122">
        <f t="shared" si="46"/>
        <v>10949680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14884000</v>
      </c>
      <c r="Q75" s="122">
        <f>$I75      +$K75      +$M75      +$O75</f>
        <v>10949680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30.097264068913919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22.141588983479263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7iih9CVEceuu4St+QxvXYloD1kgehi7qX4N5eoq96FrwExgky+h4YLohrin5rBoD53zRAGEqfYxDreXAXlPfQQ==" saltValue="ptNfVsW1Ur2KOkpUlQkC3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1300000</v>
      </c>
      <c r="C10" s="108"/>
      <c r="D10" s="108"/>
      <c r="E10" s="108">
        <f t="shared" ref="E10:E17" si="0">$B10      +$C10      +$D10</f>
        <v>1300000</v>
      </c>
      <c r="F10" s="109">
        <v>1300000</v>
      </c>
      <c r="G10" s="110">
        <v>1300000</v>
      </c>
      <c r="H10" s="109">
        <v>203000</v>
      </c>
      <c r="I10" s="110">
        <v>202771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203000</v>
      </c>
      <c r="Q10" s="110">
        <f t="shared" ref="Q10:Q17" si="2">$I10      +$K10      +$M10      +$O10</f>
        <v>202771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15.615384615384615</v>
      </c>
      <c r="U10" s="56">
        <f t="shared" ref="U10:U16" si="6">IF(($E10      =0),0,(($Q10      /$E10      )*100))</f>
        <v>15.597769230769231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1300000</v>
      </c>
      <c r="C17" s="111">
        <f>SUM(C9:C16)</f>
        <v>0</v>
      </c>
      <c r="D17" s="111"/>
      <c r="E17" s="111">
        <f t="shared" si="0"/>
        <v>1300000</v>
      </c>
      <c r="F17" s="112">
        <f t="shared" ref="F17:O17" si="7">SUM(F9:F16)</f>
        <v>1300000</v>
      </c>
      <c r="G17" s="113">
        <f t="shared" si="7"/>
        <v>1300000</v>
      </c>
      <c r="H17" s="112">
        <f t="shared" si="7"/>
        <v>203000</v>
      </c>
      <c r="I17" s="113">
        <f t="shared" si="7"/>
        <v>202771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203000</v>
      </c>
      <c r="Q17" s="113">
        <f t="shared" si="2"/>
        <v>202771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15.615384615384615</v>
      </c>
      <c r="U17" s="60">
        <f>IF((SUM($E9:$E14))=0,0,(Q17/(SUM($E9:$E14))*100))</f>
        <v>15.597769230769231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2965000</v>
      </c>
      <c r="C31" s="108"/>
      <c r="D31" s="108"/>
      <c r="E31" s="108">
        <f>$B31      +$C31      +$D31</f>
        <v>2965000</v>
      </c>
      <c r="F31" s="109">
        <v>2965000</v>
      </c>
      <c r="G31" s="110">
        <v>2076000</v>
      </c>
      <c r="H31" s="109">
        <v>307000</v>
      </c>
      <c r="I31" s="110">
        <v>306952</v>
      </c>
      <c r="J31" s="109"/>
      <c r="K31" s="110"/>
      <c r="L31" s="109"/>
      <c r="M31" s="110"/>
      <c r="N31" s="109"/>
      <c r="O31" s="110"/>
      <c r="P31" s="109">
        <f>$H31      +$J31      +$L31      +$N31</f>
        <v>307000</v>
      </c>
      <c r="Q31" s="110">
        <f>$I31      +$K31      +$M31      +$O31</f>
        <v>306952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10.354131534569982</v>
      </c>
      <c r="U31" s="56">
        <f>IF(($E31      =0),0,(($Q31      /$E31      )*100))</f>
        <v>10.352512647554805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2965000</v>
      </c>
      <c r="C32" s="111">
        <f>SUM(C28:C31)</f>
        <v>0</v>
      </c>
      <c r="D32" s="111"/>
      <c r="E32" s="111">
        <f>$B32      +$C32      +$D32</f>
        <v>2965000</v>
      </c>
      <c r="F32" s="112">
        <f t="shared" ref="F32:O32" si="16">SUM(F28:F31)</f>
        <v>2965000</v>
      </c>
      <c r="G32" s="113">
        <f t="shared" si="16"/>
        <v>2076000</v>
      </c>
      <c r="H32" s="112">
        <f t="shared" si="16"/>
        <v>307000</v>
      </c>
      <c r="I32" s="113">
        <f t="shared" si="16"/>
        <v>306952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307000</v>
      </c>
      <c r="Q32" s="113">
        <f>$I32      +$K32      +$M32      +$O32</f>
        <v>306952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10.354131534569982</v>
      </c>
      <c r="U32" s="60">
        <f>IF($E32   =0,0,($Q32   /$E32   )*100)</f>
        <v>10.352512647554805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5207000</v>
      </c>
      <c r="C34" s="108"/>
      <c r="D34" s="108"/>
      <c r="E34" s="108">
        <f>$B34      +$C34      +$D34</f>
        <v>5207000</v>
      </c>
      <c r="F34" s="109">
        <v>5207000</v>
      </c>
      <c r="G34" s="110">
        <v>1302000</v>
      </c>
      <c r="H34" s="109">
        <v>1302000</v>
      </c>
      <c r="I34" s="110">
        <v>1302000</v>
      </c>
      <c r="J34" s="109"/>
      <c r="K34" s="110"/>
      <c r="L34" s="109"/>
      <c r="M34" s="110"/>
      <c r="N34" s="109"/>
      <c r="O34" s="110"/>
      <c r="P34" s="109">
        <f>$H34      +$J34      +$L34      +$N34</f>
        <v>1302000</v>
      </c>
      <c r="Q34" s="110">
        <f>$I34      +$K34      +$M34      +$O34</f>
        <v>1302000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25.004801229114655</v>
      </c>
      <c r="U34" s="56">
        <f>IF(($E34      =0),0,(($Q34      /$E34      )*100))</f>
        <v>25.004801229114655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5207000</v>
      </c>
      <c r="C35" s="111">
        <f>C34</f>
        <v>0</v>
      </c>
      <c r="D35" s="111"/>
      <c r="E35" s="111">
        <f>$B35      +$C35      +$D35</f>
        <v>5207000</v>
      </c>
      <c r="F35" s="112">
        <f t="shared" ref="F35:O35" si="17">F34</f>
        <v>5207000</v>
      </c>
      <c r="G35" s="113">
        <f t="shared" si="17"/>
        <v>1302000</v>
      </c>
      <c r="H35" s="112">
        <f t="shared" si="17"/>
        <v>1302000</v>
      </c>
      <c r="I35" s="113">
        <f t="shared" si="17"/>
        <v>1302000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1302000</v>
      </c>
      <c r="Q35" s="113">
        <f>$I35      +$K35      +$M35      +$O35</f>
        <v>1302000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25.004801229114655</v>
      </c>
      <c r="U35" s="60">
        <f>IF($E35   =0,0,($Q35   /$E35   )*100)</f>
        <v>25.004801229114655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178356000</v>
      </c>
      <c r="C45" s="108"/>
      <c r="D45" s="108"/>
      <c r="E45" s="108">
        <f t="shared" si="26"/>
        <v>178356000</v>
      </c>
      <c r="F45" s="109">
        <v>178356000</v>
      </c>
      <c r="G45" s="110">
        <v>72000000</v>
      </c>
      <c r="H45" s="109">
        <v>47036000</v>
      </c>
      <c r="I45" s="110">
        <v>47035540</v>
      </c>
      <c r="J45" s="109"/>
      <c r="K45" s="110"/>
      <c r="L45" s="109"/>
      <c r="M45" s="110"/>
      <c r="N45" s="109"/>
      <c r="O45" s="110"/>
      <c r="P45" s="109">
        <f t="shared" si="27"/>
        <v>47036000</v>
      </c>
      <c r="Q45" s="110">
        <f t="shared" si="28"/>
        <v>47035540</v>
      </c>
      <c r="R45" s="54">
        <f t="shared" si="29"/>
        <v>0</v>
      </c>
      <c r="S45" s="55">
        <f t="shared" si="30"/>
        <v>0</v>
      </c>
      <c r="T45" s="54">
        <f t="shared" si="31"/>
        <v>26.371975150821953</v>
      </c>
      <c r="U45" s="56">
        <f t="shared" si="32"/>
        <v>26.371717239677949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19575000</v>
      </c>
      <c r="I53" s="110">
        <v>19575691</v>
      </c>
      <c r="J53" s="109"/>
      <c r="K53" s="110"/>
      <c r="L53" s="109"/>
      <c r="M53" s="110"/>
      <c r="N53" s="109"/>
      <c r="O53" s="110"/>
      <c r="P53" s="109">
        <f t="shared" si="27"/>
        <v>19575000</v>
      </c>
      <c r="Q53" s="110">
        <f t="shared" si="28"/>
        <v>19575691</v>
      </c>
      <c r="R53" s="54">
        <f t="shared" si="29"/>
        <v>0</v>
      </c>
      <c r="S53" s="55">
        <f t="shared" si="30"/>
        <v>0</v>
      </c>
      <c r="T53" s="54">
        <f t="shared" si="31"/>
        <v>19.574999999999999</v>
      </c>
      <c r="U53" s="56">
        <f t="shared" si="32"/>
        <v>19.575690999999999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278356000</v>
      </c>
      <c r="C55" s="111">
        <f>SUM(C44:C54)</f>
        <v>0</v>
      </c>
      <c r="D55" s="111"/>
      <c r="E55" s="111">
        <f t="shared" si="26"/>
        <v>278356000</v>
      </c>
      <c r="F55" s="112">
        <f t="shared" ref="F55:O55" si="33">SUM(F44:F54)</f>
        <v>278356000</v>
      </c>
      <c r="G55" s="113">
        <f t="shared" si="33"/>
        <v>112000000</v>
      </c>
      <c r="H55" s="112">
        <f t="shared" si="33"/>
        <v>66611000</v>
      </c>
      <c r="I55" s="113">
        <f t="shared" si="33"/>
        <v>66611231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66611000</v>
      </c>
      <c r="Q55" s="113">
        <f t="shared" si="28"/>
        <v>66611231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23.930147005992328</v>
      </c>
      <c r="U55" s="60">
        <f>IF((+$E45+$E47+$E49+$E50+$E53) =0,0,(Q55   /(+$E45+$E47+$E49+$E50+$E53) )*100)</f>
        <v>23.930229993246058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287828000</v>
      </c>
      <c r="C69" s="120">
        <f>SUM(C9:C16,C19:C25,C28:C31,C34,C37:C41,C44:C54,C57:C60,C63:C67)</f>
        <v>0</v>
      </c>
      <c r="D69" s="120"/>
      <c r="E69" s="120">
        <f t="shared" si="35"/>
        <v>287828000</v>
      </c>
      <c r="F69" s="121">
        <f t="shared" ref="F69:O69" si="43">SUM(F9:F16,F19:F25,F28:F31,F34,F37:F41,F44:F54,F57:F60,F63:F67)</f>
        <v>287828000</v>
      </c>
      <c r="G69" s="122">
        <f t="shared" si="43"/>
        <v>116678000</v>
      </c>
      <c r="H69" s="121">
        <f t="shared" si="43"/>
        <v>68423000</v>
      </c>
      <c r="I69" s="122">
        <f t="shared" si="43"/>
        <v>68422954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68423000</v>
      </c>
      <c r="Q69" s="122">
        <f t="shared" si="37"/>
        <v>68422954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23.77218338730075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23.77216740553386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203593000</v>
      </c>
      <c r="C71" s="108"/>
      <c r="D71" s="108"/>
      <c r="E71" s="108">
        <f>$B71      +$C71      +$D71</f>
        <v>203593000</v>
      </c>
      <c r="F71" s="109">
        <v>203593000</v>
      </c>
      <c r="G71" s="110">
        <v>120000000</v>
      </c>
      <c r="H71" s="109">
        <v>61536000</v>
      </c>
      <c r="I71" s="110">
        <v>69246048</v>
      </c>
      <c r="J71" s="109"/>
      <c r="K71" s="110"/>
      <c r="L71" s="109"/>
      <c r="M71" s="110"/>
      <c r="N71" s="109"/>
      <c r="O71" s="110"/>
      <c r="P71" s="109">
        <f>$H71      +$J71      +$L71      +$N71</f>
        <v>61536000</v>
      </c>
      <c r="Q71" s="110">
        <f>$I71      +$K71      +$M71      +$O71</f>
        <v>69246048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30.225007736022359</v>
      </c>
      <c r="U71" s="56">
        <f>IF(($E71      =0),0,(($Q71      /$E71      )*100))</f>
        <v>34.011998447883769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203593000</v>
      </c>
      <c r="C73" s="117">
        <f>SUM(C71:C72)</f>
        <v>0</v>
      </c>
      <c r="D73" s="117"/>
      <c r="E73" s="117">
        <f>$B73      +$C73      +$D73</f>
        <v>203593000</v>
      </c>
      <c r="F73" s="118">
        <f t="shared" ref="F73:O73" si="44">SUM(F71:F72)</f>
        <v>203593000</v>
      </c>
      <c r="G73" s="119">
        <f t="shared" si="44"/>
        <v>120000000</v>
      </c>
      <c r="H73" s="118">
        <f t="shared" si="44"/>
        <v>61536000</v>
      </c>
      <c r="I73" s="119">
        <f t="shared" si="44"/>
        <v>69246048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61536000</v>
      </c>
      <c r="Q73" s="119">
        <f>$I73      +$K73      +$M73      +$O73</f>
        <v>69246048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30.225007736022359</v>
      </c>
      <c r="U73" s="65">
        <f>IF($E71   =0,0,($Q71   /$E71 )*100)</f>
        <v>34.011998447883769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203593000</v>
      </c>
      <c r="C74" s="120">
        <f>SUM(C71:C72)</f>
        <v>0</v>
      </c>
      <c r="D74" s="120"/>
      <c r="E74" s="120">
        <f>$B74      +$C74      +$D74</f>
        <v>203593000</v>
      </c>
      <c r="F74" s="121">
        <f t="shared" ref="F74:O74" si="45">SUM(F71:F72)</f>
        <v>203593000</v>
      </c>
      <c r="G74" s="122">
        <f t="shared" si="45"/>
        <v>120000000</v>
      </c>
      <c r="H74" s="121">
        <f t="shared" si="45"/>
        <v>61536000</v>
      </c>
      <c r="I74" s="122">
        <f t="shared" si="45"/>
        <v>69246048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61536000</v>
      </c>
      <c r="Q74" s="122">
        <f>$I74      +$K74      +$M74      +$O74</f>
        <v>69246048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30.225007736022359</v>
      </c>
      <c r="U74" s="71">
        <f>IF($E71   =0,0,($Q71   /$E71 )*100)</f>
        <v>34.011998447883769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491421000</v>
      </c>
      <c r="C75" s="120">
        <f>SUM(C9:C16,C19:C25,C28:C31,C34,C37:C41,C44:C54,C57:C60,C63:C67,C71:C72)</f>
        <v>0</v>
      </c>
      <c r="D75" s="120"/>
      <c r="E75" s="120">
        <f>$B75      +$C75      +$D75</f>
        <v>491421000</v>
      </c>
      <c r="F75" s="121">
        <f t="shared" ref="F75:O75" si="46">SUM(F9:F16,F19:F25,F28:F31,F34,F37:F41,F44:F54,F57:F60,F63:F67,F71:F72)</f>
        <v>491421000</v>
      </c>
      <c r="G75" s="122">
        <f t="shared" si="46"/>
        <v>236678000</v>
      </c>
      <c r="H75" s="121">
        <f t="shared" si="46"/>
        <v>129959000</v>
      </c>
      <c r="I75" s="122">
        <f t="shared" si="46"/>
        <v>137669002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129959000</v>
      </c>
      <c r="Q75" s="122">
        <f>$I75      +$K75      +$M75      +$O75</f>
        <v>137669002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26.445552794854105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28.014472722980905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+n9nqTA8YY1V2otyIFggzTnqfnQPWAJMayUAIUPgFI2Osd/v6eEvgQRciUVhAUhcuuOD5dRrE9YfsdQrkI2Tw==" saltValue="3FCmy8BTtynErvqA8tNA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895000</v>
      </c>
      <c r="I10" s="110">
        <v>1023348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895000</v>
      </c>
      <c r="Q10" s="110">
        <f t="shared" ref="Q10:Q17" si="2">$I10      +$K10      +$M10      +$O10</f>
        <v>1023348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47.10526315789474</v>
      </c>
      <c r="U10" s="56">
        <f t="shared" ref="U10:U16" si="6">IF(($E10      =0),0,(($Q10      /$E10      )*100))</f>
        <v>53.86042105263158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895000</v>
      </c>
      <c r="I17" s="113">
        <f t="shared" si="7"/>
        <v>1023348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895000</v>
      </c>
      <c r="Q17" s="113">
        <f t="shared" si="2"/>
        <v>1023348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47.10526315789474</v>
      </c>
      <c r="U17" s="60">
        <f>IF((SUM($E9:$E14))=0,0,(Q17/(SUM($E9:$E14))*100))</f>
        <v>53.86042105263158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1714000</v>
      </c>
      <c r="C34" s="108"/>
      <c r="D34" s="108"/>
      <c r="E34" s="108">
        <f>$B34      +$C34      +$D34</f>
        <v>1714000</v>
      </c>
      <c r="F34" s="109">
        <v>1714000</v>
      </c>
      <c r="G34" s="110">
        <v>429000</v>
      </c>
      <c r="H34" s="109">
        <v>429000</v>
      </c>
      <c r="I34" s="110">
        <v>681355</v>
      </c>
      <c r="J34" s="109"/>
      <c r="K34" s="110"/>
      <c r="L34" s="109"/>
      <c r="M34" s="110"/>
      <c r="N34" s="109"/>
      <c r="O34" s="110"/>
      <c r="P34" s="109">
        <f>$H34      +$J34      +$L34      +$N34</f>
        <v>429000</v>
      </c>
      <c r="Q34" s="110">
        <f>$I34      +$K34      +$M34      +$O34</f>
        <v>681355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25.029171528588094</v>
      </c>
      <c r="U34" s="56">
        <f>IF(($E34      =0),0,(($Q34      /$E34      )*100))</f>
        <v>39.752333722287048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1714000</v>
      </c>
      <c r="C35" s="111">
        <f>C34</f>
        <v>0</v>
      </c>
      <c r="D35" s="111"/>
      <c r="E35" s="111">
        <f>$B35      +$C35      +$D35</f>
        <v>1714000</v>
      </c>
      <c r="F35" s="112">
        <f t="shared" ref="F35:O35" si="17">F34</f>
        <v>1714000</v>
      </c>
      <c r="G35" s="113">
        <f t="shared" si="17"/>
        <v>429000</v>
      </c>
      <c r="H35" s="112">
        <f t="shared" si="17"/>
        <v>429000</v>
      </c>
      <c r="I35" s="113">
        <f t="shared" si="17"/>
        <v>681355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429000</v>
      </c>
      <c r="Q35" s="113">
        <f>$I35      +$K35      +$M35      +$O35</f>
        <v>681355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25.029171528588094</v>
      </c>
      <c r="U35" s="60">
        <f>IF($E35   =0,0,($Q35   /$E35   )*100)</f>
        <v>39.752333722287048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3614000</v>
      </c>
      <c r="C69" s="120">
        <f>SUM(C9:C16,C19:C25,C28:C31,C34,C37:C41,C44:C54,C57:C60,C63:C67)</f>
        <v>0</v>
      </c>
      <c r="D69" s="120"/>
      <c r="E69" s="120">
        <f t="shared" si="35"/>
        <v>3614000</v>
      </c>
      <c r="F69" s="121">
        <f t="shared" ref="F69:O69" si="43">SUM(F9:F16,F19:F25,F28:F31,F34,F37:F41,F44:F54,F57:F60,F63:F67)</f>
        <v>3614000</v>
      </c>
      <c r="G69" s="122">
        <f t="shared" si="43"/>
        <v>2329000</v>
      </c>
      <c r="H69" s="121">
        <f t="shared" si="43"/>
        <v>1324000</v>
      </c>
      <c r="I69" s="122">
        <f t="shared" si="43"/>
        <v>1704703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1324000</v>
      </c>
      <c r="Q69" s="122">
        <f t="shared" si="37"/>
        <v>1704703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36.63530713890426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47.169424460431649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48228000</v>
      </c>
      <c r="C71" s="108"/>
      <c r="D71" s="108"/>
      <c r="E71" s="108">
        <f>$B71      +$C71      +$D71</f>
        <v>48228000</v>
      </c>
      <c r="F71" s="109">
        <v>48228000</v>
      </c>
      <c r="G71" s="110">
        <v>28000000</v>
      </c>
      <c r="H71" s="109">
        <v>9831000</v>
      </c>
      <c r="I71" s="110">
        <v>23355634</v>
      </c>
      <c r="J71" s="109"/>
      <c r="K71" s="110"/>
      <c r="L71" s="109"/>
      <c r="M71" s="110"/>
      <c r="N71" s="109"/>
      <c r="O71" s="110"/>
      <c r="P71" s="109">
        <f>$H71      +$J71      +$L71      +$N71</f>
        <v>9831000</v>
      </c>
      <c r="Q71" s="110">
        <f>$I71      +$K71      +$M71      +$O71</f>
        <v>23355634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20.384423986066185</v>
      </c>
      <c r="U71" s="56">
        <f>IF(($E71      =0),0,(($Q71      /$E71      )*100))</f>
        <v>48.42754001824666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48228000</v>
      </c>
      <c r="C73" s="117">
        <f>SUM(C71:C72)</f>
        <v>0</v>
      </c>
      <c r="D73" s="117"/>
      <c r="E73" s="117">
        <f>$B73      +$C73      +$D73</f>
        <v>48228000</v>
      </c>
      <c r="F73" s="118">
        <f t="shared" ref="F73:O73" si="44">SUM(F71:F72)</f>
        <v>48228000</v>
      </c>
      <c r="G73" s="119">
        <f t="shared" si="44"/>
        <v>28000000</v>
      </c>
      <c r="H73" s="118">
        <f t="shared" si="44"/>
        <v>9831000</v>
      </c>
      <c r="I73" s="119">
        <f t="shared" si="44"/>
        <v>23355634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9831000</v>
      </c>
      <c r="Q73" s="119">
        <f>$I73      +$K73      +$M73      +$O73</f>
        <v>23355634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20.384423986066185</v>
      </c>
      <c r="U73" s="65">
        <f>IF($E71   =0,0,($Q71   /$E71 )*100)</f>
        <v>48.42754001824666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48228000</v>
      </c>
      <c r="C74" s="120">
        <f>SUM(C71:C72)</f>
        <v>0</v>
      </c>
      <c r="D74" s="120"/>
      <c r="E74" s="120">
        <f>$B74      +$C74      +$D74</f>
        <v>48228000</v>
      </c>
      <c r="F74" s="121">
        <f t="shared" ref="F74:O74" si="45">SUM(F71:F72)</f>
        <v>48228000</v>
      </c>
      <c r="G74" s="122">
        <f t="shared" si="45"/>
        <v>28000000</v>
      </c>
      <c r="H74" s="121">
        <f t="shared" si="45"/>
        <v>9831000</v>
      </c>
      <c r="I74" s="122">
        <f t="shared" si="45"/>
        <v>23355634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9831000</v>
      </c>
      <c r="Q74" s="122">
        <f>$I74      +$K74      +$M74      +$O74</f>
        <v>23355634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20.384423986066185</v>
      </c>
      <c r="U74" s="71">
        <f>IF($E71   =0,0,($Q71   /$E71 )*100)</f>
        <v>48.42754001824666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51842000</v>
      </c>
      <c r="C75" s="120">
        <f>SUM(C9:C16,C19:C25,C28:C31,C34,C37:C41,C44:C54,C57:C60,C63:C67,C71:C72)</f>
        <v>0</v>
      </c>
      <c r="D75" s="120"/>
      <c r="E75" s="120">
        <f>$B75      +$C75      +$D75</f>
        <v>51842000</v>
      </c>
      <c r="F75" s="121">
        <f t="shared" ref="F75:O75" si="46">SUM(F9:F16,F19:F25,F28:F31,F34,F37:F41,F44:F54,F57:F60,F63:F67,F71:F72)</f>
        <v>51842000</v>
      </c>
      <c r="G75" s="122">
        <f t="shared" si="46"/>
        <v>30329000</v>
      </c>
      <c r="H75" s="121">
        <f t="shared" si="46"/>
        <v>11155000</v>
      </c>
      <c r="I75" s="122">
        <f t="shared" si="46"/>
        <v>25060337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11155000</v>
      </c>
      <c r="Q75" s="122">
        <f>$I75      +$K75      +$M75      +$O75</f>
        <v>25060337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21.517302573203196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48.339834497125885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LeGE7Ippl3iYFEZYuanm3kpkY2Ebo9rY6q50I/44QK/1fYNQ9OLBby/D9N7MAxv/55wQOeeDU9tqmfrH2+cRLw==" saltValue="1eTJ8AwnML8XkOwj1v58V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326000</v>
      </c>
      <c r="I10" s="110">
        <v>325389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326000</v>
      </c>
      <c r="Q10" s="110">
        <f t="shared" ref="Q10:Q17" si="2">$I10      +$K10      +$M10      +$O10</f>
        <v>325389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17.157894736842106</v>
      </c>
      <c r="U10" s="56">
        <f t="shared" ref="U10:U16" si="6">IF(($E10      =0),0,(($Q10      /$E10      )*100))</f>
        <v>17.125736842105262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2100000</v>
      </c>
      <c r="C14" s="108"/>
      <c r="D14" s="108"/>
      <c r="E14" s="108">
        <f t="shared" si="0"/>
        <v>2100000</v>
      </c>
      <c r="F14" s="109">
        <v>2100000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10000000</v>
      </c>
      <c r="C15" s="108"/>
      <c r="D15" s="108"/>
      <c r="E15" s="108">
        <f t="shared" si="0"/>
        <v>10000000</v>
      </c>
      <c r="F15" s="109">
        <v>10000000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14000000</v>
      </c>
      <c r="C17" s="111">
        <f>SUM(C9:C16)</f>
        <v>0</v>
      </c>
      <c r="D17" s="111"/>
      <c r="E17" s="111">
        <f t="shared" si="0"/>
        <v>14000000</v>
      </c>
      <c r="F17" s="112">
        <f t="shared" ref="F17:O17" si="7">SUM(F9:F16)</f>
        <v>14000000</v>
      </c>
      <c r="G17" s="113">
        <f t="shared" si="7"/>
        <v>1900000</v>
      </c>
      <c r="H17" s="112">
        <f t="shared" si="7"/>
        <v>326000</v>
      </c>
      <c r="I17" s="113">
        <f t="shared" si="7"/>
        <v>325389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326000</v>
      </c>
      <c r="Q17" s="113">
        <f t="shared" si="2"/>
        <v>325389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8.15</v>
      </c>
      <c r="U17" s="60">
        <f>IF((SUM($E9:$E14))=0,0,(Q17/(SUM($E9:$E14))*100))</f>
        <v>8.1347249999999995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1957000</v>
      </c>
      <c r="C34" s="108"/>
      <c r="D34" s="108"/>
      <c r="E34" s="108">
        <f>$B34      +$C34      +$D34</f>
        <v>1957000</v>
      </c>
      <c r="F34" s="109">
        <v>1957000</v>
      </c>
      <c r="G34" s="110">
        <v>489000</v>
      </c>
      <c r="H34" s="109">
        <v>489000</v>
      </c>
      <c r="I34" s="110">
        <v>615621</v>
      </c>
      <c r="J34" s="109"/>
      <c r="K34" s="110"/>
      <c r="L34" s="109"/>
      <c r="M34" s="110"/>
      <c r="N34" s="109"/>
      <c r="O34" s="110"/>
      <c r="P34" s="109">
        <f>$H34      +$J34      +$L34      +$N34</f>
        <v>489000</v>
      </c>
      <c r="Q34" s="110">
        <f>$I34      +$K34      +$M34      +$O34</f>
        <v>615621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24.987225344915686</v>
      </c>
      <c r="U34" s="56">
        <f>IF(($E34      =0),0,(($Q34      /$E34      )*100))</f>
        <v>31.457383750638733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1957000</v>
      </c>
      <c r="C35" s="111">
        <f>C34</f>
        <v>0</v>
      </c>
      <c r="D35" s="111"/>
      <c r="E35" s="111">
        <f>$B35      +$C35      +$D35</f>
        <v>1957000</v>
      </c>
      <c r="F35" s="112">
        <f t="shared" ref="F35:O35" si="17">F34</f>
        <v>1957000</v>
      </c>
      <c r="G35" s="113">
        <f t="shared" si="17"/>
        <v>489000</v>
      </c>
      <c r="H35" s="112">
        <f t="shared" si="17"/>
        <v>489000</v>
      </c>
      <c r="I35" s="113">
        <f t="shared" si="17"/>
        <v>615621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489000</v>
      </c>
      <c r="Q35" s="113">
        <f>$I35      +$K35      +$M35      +$O35</f>
        <v>615621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24.987225344915686</v>
      </c>
      <c r="U35" s="60">
        <f>IF($E35   =0,0,($Q35   /$E35   )*100)</f>
        <v>31.457383750638733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15957000</v>
      </c>
      <c r="C69" s="120">
        <f>SUM(C9:C16,C19:C25,C28:C31,C34,C37:C41,C44:C54,C57:C60,C63:C67)</f>
        <v>0</v>
      </c>
      <c r="D69" s="120"/>
      <c r="E69" s="120">
        <f t="shared" si="35"/>
        <v>15957000</v>
      </c>
      <c r="F69" s="121">
        <f t="shared" ref="F69:O69" si="43">SUM(F9:F16,F19:F25,F28:F31,F34,F37:F41,F44:F54,F57:F60,F63:F67)</f>
        <v>15957000</v>
      </c>
      <c r="G69" s="122">
        <f t="shared" si="43"/>
        <v>2389000</v>
      </c>
      <c r="H69" s="121">
        <f t="shared" si="43"/>
        <v>815000</v>
      </c>
      <c r="I69" s="122">
        <f t="shared" si="43"/>
        <v>941010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815000</v>
      </c>
      <c r="Q69" s="122">
        <f t="shared" si="37"/>
        <v>941010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13.681383246600637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15.796709753231491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63825000</v>
      </c>
      <c r="C71" s="108"/>
      <c r="D71" s="108"/>
      <c r="E71" s="108">
        <f>$B71      +$C71      +$D71</f>
        <v>63825000</v>
      </c>
      <c r="F71" s="109">
        <v>63825000</v>
      </c>
      <c r="G71" s="110">
        <v>20000000</v>
      </c>
      <c r="H71" s="109">
        <v>13707000</v>
      </c>
      <c r="I71" s="110">
        <v>14943125</v>
      </c>
      <c r="J71" s="109"/>
      <c r="K71" s="110"/>
      <c r="L71" s="109"/>
      <c r="M71" s="110"/>
      <c r="N71" s="109"/>
      <c r="O71" s="110"/>
      <c r="P71" s="109">
        <f>$H71      +$J71      +$L71      +$N71</f>
        <v>13707000</v>
      </c>
      <c r="Q71" s="110">
        <f>$I71      +$K71      +$M71      +$O71</f>
        <v>14943125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21.475910693301998</v>
      </c>
      <c r="U71" s="56">
        <f>IF(($E71      =0),0,(($Q71      /$E71      )*100))</f>
        <v>23.412651782217001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63825000</v>
      </c>
      <c r="C73" s="117">
        <f>SUM(C71:C72)</f>
        <v>0</v>
      </c>
      <c r="D73" s="117"/>
      <c r="E73" s="117">
        <f>$B73      +$C73      +$D73</f>
        <v>63825000</v>
      </c>
      <c r="F73" s="118">
        <f t="shared" ref="F73:O73" si="44">SUM(F71:F72)</f>
        <v>63825000</v>
      </c>
      <c r="G73" s="119">
        <f t="shared" si="44"/>
        <v>20000000</v>
      </c>
      <c r="H73" s="118">
        <f t="shared" si="44"/>
        <v>13707000</v>
      </c>
      <c r="I73" s="119">
        <f t="shared" si="44"/>
        <v>14943125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13707000</v>
      </c>
      <c r="Q73" s="119">
        <f>$I73      +$K73      +$M73      +$O73</f>
        <v>14943125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21.475910693301998</v>
      </c>
      <c r="U73" s="65">
        <f>IF($E71   =0,0,($Q71   /$E71 )*100)</f>
        <v>23.412651782217001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63825000</v>
      </c>
      <c r="C74" s="120">
        <f>SUM(C71:C72)</f>
        <v>0</v>
      </c>
      <c r="D74" s="120"/>
      <c r="E74" s="120">
        <f>$B74      +$C74      +$D74</f>
        <v>63825000</v>
      </c>
      <c r="F74" s="121">
        <f t="shared" ref="F74:O74" si="45">SUM(F71:F72)</f>
        <v>63825000</v>
      </c>
      <c r="G74" s="122">
        <f t="shared" si="45"/>
        <v>20000000</v>
      </c>
      <c r="H74" s="121">
        <f t="shared" si="45"/>
        <v>13707000</v>
      </c>
      <c r="I74" s="122">
        <f t="shared" si="45"/>
        <v>14943125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13707000</v>
      </c>
      <c r="Q74" s="122">
        <f>$I74      +$K74      +$M74      +$O74</f>
        <v>14943125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21.475910693301998</v>
      </c>
      <c r="U74" s="71">
        <f>IF($E71   =0,0,($Q71   /$E71 )*100)</f>
        <v>23.412651782217001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79782000</v>
      </c>
      <c r="C75" s="120">
        <f>SUM(C9:C16,C19:C25,C28:C31,C34,C37:C41,C44:C54,C57:C60,C63:C67,C71:C72)</f>
        <v>0</v>
      </c>
      <c r="D75" s="120"/>
      <c r="E75" s="120">
        <f>$B75      +$C75      +$D75</f>
        <v>79782000</v>
      </c>
      <c r="F75" s="121">
        <f t="shared" ref="F75:O75" si="46">SUM(F9:F16,F19:F25,F28:F31,F34,F37:F41,F44:F54,F57:F60,F63:F67,F71:F72)</f>
        <v>79782000</v>
      </c>
      <c r="G75" s="122">
        <f t="shared" si="46"/>
        <v>22389000</v>
      </c>
      <c r="H75" s="121">
        <f t="shared" si="46"/>
        <v>14522000</v>
      </c>
      <c r="I75" s="122">
        <f t="shared" si="46"/>
        <v>15884135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14522000</v>
      </c>
      <c r="Q75" s="122">
        <f>$I75      +$K75      +$M75      +$O75</f>
        <v>15884135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20.810524203949441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22.762510389498726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bmZaGbvqTgy+dTUEW8i7m/PMUjigI0ASCuvy6KjqhecVM8Txv7nMCO9N2AdTi2z1kP9Y3OsY0EbUUzsQwwNCA==" saltValue="zP3j0AYKLALvt70jkpl4e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2234000</v>
      </c>
      <c r="I10" s="110">
        <v>-763028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2234000</v>
      </c>
      <c r="Q10" s="110">
        <f t="shared" ref="Q10:Q17" si="2">$I10      +$K10      +$M10      +$O10</f>
        <v>-763028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74.466666666666669</v>
      </c>
      <c r="U10" s="56">
        <f t="shared" ref="U10:U16" si="6">IF(($E10      =0),0,(($Q10      /$E10      )*100))</f>
        <v>-25.434266666666666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2234000</v>
      </c>
      <c r="I17" s="113">
        <f t="shared" si="7"/>
        <v>-763028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2234000</v>
      </c>
      <c r="Q17" s="113">
        <f t="shared" si="2"/>
        <v>-763028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74.466666666666669</v>
      </c>
      <c r="U17" s="60">
        <f>IF((SUM($E9:$E14))=0,0,(Q17/(SUM($E9:$E14))*100))</f>
        <v>-25.434266666666666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2320000</v>
      </c>
      <c r="C34" s="108"/>
      <c r="D34" s="108"/>
      <c r="E34" s="108">
        <f>$B34      +$C34      +$D34</f>
        <v>2320000</v>
      </c>
      <c r="F34" s="109">
        <v>2320000</v>
      </c>
      <c r="G34" s="110">
        <v>580000</v>
      </c>
      <c r="H34" s="109">
        <v>580000</v>
      </c>
      <c r="I34" s="110">
        <v>-1071717</v>
      </c>
      <c r="J34" s="109"/>
      <c r="K34" s="110"/>
      <c r="L34" s="109"/>
      <c r="M34" s="110"/>
      <c r="N34" s="109"/>
      <c r="O34" s="110"/>
      <c r="P34" s="109">
        <f>$H34      +$J34      +$L34      +$N34</f>
        <v>580000</v>
      </c>
      <c r="Q34" s="110">
        <f>$I34      +$K34      +$M34      +$O34</f>
        <v>-1071717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-46.194698275862066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2320000</v>
      </c>
      <c r="C35" s="111">
        <f>C34</f>
        <v>0</v>
      </c>
      <c r="D35" s="111"/>
      <c r="E35" s="111">
        <f>$B35      +$C35      +$D35</f>
        <v>2320000</v>
      </c>
      <c r="F35" s="112">
        <f t="shared" ref="F35:O35" si="17">F34</f>
        <v>2320000</v>
      </c>
      <c r="G35" s="113">
        <f t="shared" si="17"/>
        <v>580000</v>
      </c>
      <c r="H35" s="112">
        <f t="shared" si="17"/>
        <v>580000</v>
      </c>
      <c r="I35" s="113">
        <f t="shared" si="17"/>
        <v>-1071717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580000</v>
      </c>
      <c r="Q35" s="113">
        <f>$I35      +$K35      +$M35      +$O35</f>
        <v>-1071717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-46.194698275862066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5320000</v>
      </c>
      <c r="C69" s="120">
        <f>SUM(C9:C16,C19:C25,C28:C31,C34,C37:C41,C44:C54,C57:C60,C63:C67)</f>
        <v>0</v>
      </c>
      <c r="D69" s="120"/>
      <c r="E69" s="120">
        <f t="shared" si="35"/>
        <v>5320000</v>
      </c>
      <c r="F69" s="121">
        <f t="shared" ref="F69:O69" si="43">SUM(F9:F16,F19:F25,F28:F31,F34,F37:F41,F44:F54,F57:F60,F63:F67)</f>
        <v>5320000</v>
      </c>
      <c r="G69" s="122">
        <f t="shared" si="43"/>
        <v>3580000</v>
      </c>
      <c r="H69" s="121">
        <f t="shared" si="43"/>
        <v>2814000</v>
      </c>
      <c r="I69" s="122">
        <f t="shared" si="43"/>
        <v>-1834745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2814000</v>
      </c>
      <c r="Q69" s="122">
        <f t="shared" si="37"/>
        <v>-1834745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52.89473684210526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-34.487687969924814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46208000</v>
      </c>
      <c r="C71" s="108"/>
      <c r="D71" s="108"/>
      <c r="E71" s="108">
        <f>$B71      +$C71      +$D71</f>
        <v>46208000</v>
      </c>
      <c r="F71" s="109">
        <v>46208000</v>
      </c>
      <c r="G71" s="110">
        <v>20000000</v>
      </c>
      <c r="H71" s="109">
        <v>11774000</v>
      </c>
      <c r="I71" s="110">
        <v>-16838151</v>
      </c>
      <c r="J71" s="109"/>
      <c r="K71" s="110"/>
      <c r="L71" s="109"/>
      <c r="M71" s="110"/>
      <c r="N71" s="109"/>
      <c r="O71" s="110"/>
      <c r="P71" s="109">
        <f>$H71      +$J71      +$L71      +$N71</f>
        <v>11774000</v>
      </c>
      <c r="Q71" s="110">
        <f>$I71      +$K71      +$M71      +$O71</f>
        <v>-16838151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25.480436288088644</v>
      </c>
      <c r="U71" s="56">
        <f>IF(($E71      =0),0,(($Q71      /$E71      )*100))</f>
        <v>-36.439904345567868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46208000</v>
      </c>
      <c r="C73" s="117">
        <f>SUM(C71:C72)</f>
        <v>0</v>
      </c>
      <c r="D73" s="117"/>
      <c r="E73" s="117">
        <f>$B73      +$C73      +$D73</f>
        <v>46208000</v>
      </c>
      <c r="F73" s="118">
        <f t="shared" ref="F73:O73" si="44">SUM(F71:F72)</f>
        <v>46208000</v>
      </c>
      <c r="G73" s="119">
        <f t="shared" si="44"/>
        <v>20000000</v>
      </c>
      <c r="H73" s="118">
        <f t="shared" si="44"/>
        <v>11774000</v>
      </c>
      <c r="I73" s="119">
        <f t="shared" si="44"/>
        <v>-16838151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11774000</v>
      </c>
      <c r="Q73" s="119">
        <f>$I73      +$K73      +$M73      +$O73</f>
        <v>-16838151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25.480436288088644</v>
      </c>
      <c r="U73" s="65">
        <f>IF($E71   =0,0,($Q71   /$E71 )*100)</f>
        <v>-36.439904345567868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46208000</v>
      </c>
      <c r="C74" s="120">
        <f>SUM(C71:C72)</f>
        <v>0</v>
      </c>
      <c r="D74" s="120"/>
      <c r="E74" s="120">
        <f>$B74      +$C74      +$D74</f>
        <v>46208000</v>
      </c>
      <c r="F74" s="121">
        <f t="shared" ref="F74:O74" si="45">SUM(F71:F72)</f>
        <v>46208000</v>
      </c>
      <c r="G74" s="122">
        <f t="shared" si="45"/>
        <v>20000000</v>
      </c>
      <c r="H74" s="121">
        <f t="shared" si="45"/>
        <v>11774000</v>
      </c>
      <c r="I74" s="122">
        <f t="shared" si="45"/>
        <v>-16838151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11774000</v>
      </c>
      <c r="Q74" s="122">
        <f>$I74      +$K74      +$M74      +$O74</f>
        <v>-16838151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25.480436288088644</v>
      </c>
      <c r="U74" s="71">
        <f>IF($E71   =0,0,($Q71   /$E71 )*100)</f>
        <v>-36.439904345567868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51528000</v>
      </c>
      <c r="C75" s="120">
        <f>SUM(C9:C16,C19:C25,C28:C31,C34,C37:C41,C44:C54,C57:C60,C63:C67,C71:C72)</f>
        <v>0</v>
      </c>
      <c r="D75" s="120"/>
      <c r="E75" s="120">
        <f>$B75      +$C75      +$D75</f>
        <v>51528000</v>
      </c>
      <c r="F75" s="121">
        <f t="shared" ref="F75:O75" si="46">SUM(F9:F16,F19:F25,F28:F31,F34,F37:F41,F44:F54,F57:F60,F63:F67,F71:F72)</f>
        <v>51528000</v>
      </c>
      <c r="G75" s="122">
        <f t="shared" si="46"/>
        <v>23580000</v>
      </c>
      <c r="H75" s="121">
        <f t="shared" si="46"/>
        <v>14588000</v>
      </c>
      <c r="I75" s="122">
        <f t="shared" si="46"/>
        <v>-18672896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14588000</v>
      </c>
      <c r="Q75" s="122">
        <f>$I75      +$K75      +$M75      +$O75</f>
        <v>-18672896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28.310821301040214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-36.23834808259587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7ncmoP1bGihtTpTivQjajK7gG1FqjyRb9M5VzHP3xrBRFrIKe1l1EOWeTdfwSBs33NI4MXReBgU9xScYBCpzOg==" saltValue="iRkShai68eKqVr6iqzV5a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211000</v>
      </c>
      <c r="I10" s="110">
        <v>73293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211000</v>
      </c>
      <c r="Q10" s="110">
        <f t="shared" ref="Q10:Q17" si="2">$I10      +$K10      +$M10      +$O10</f>
        <v>73293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11.105263157894738</v>
      </c>
      <c r="U10" s="56">
        <f t="shared" ref="U10:U16" si="6">IF(($E10      =0),0,(($Q10      /$E10      )*100))</f>
        <v>3.8575263157894737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211000</v>
      </c>
      <c r="I17" s="113">
        <f t="shared" si="7"/>
        <v>73293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211000</v>
      </c>
      <c r="Q17" s="113">
        <f t="shared" si="2"/>
        <v>73293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11.105263157894738</v>
      </c>
      <c r="U17" s="60">
        <f>IF((SUM($E9:$E14))=0,0,(Q17/(SUM($E9:$E14))*100))</f>
        <v>3.8575263157894737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1784000</v>
      </c>
      <c r="C34" s="108"/>
      <c r="D34" s="108"/>
      <c r="E34" s="108">
        <f>$B34      +$C34      +$D34</f>
        <v>1784000</v>
      </c>
      <c r="F34" s="109">
        <v>1784000</v>
      </c>
      <c r="G34" s="110">
        <v>446000</v>
      </c>
      <c r="H34" s="109">
        <v>446000</v>
      </c>
      <c r="I34" s="110">
        <v>636377</v>
      </c>
      <c r="J34" s="109"/>
      <c r="K34" s="110"/>
      <c r="L34" s="109"/>
      <c r="M34" s="110"/>
      <c r="N34" s="109"/>
      <c r="O34" s="110"/>
      <c r="P34" s="109">
        <f>$H34      +$J34      +$L34      +$N34</f>
        <v>446000</v>
      </c>
      <c r="Q34" s="110">
        <f>$I34      +$K34      +$M34      +$O34</f>
        <v>636377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35.671356502242155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1784000</v>
      </c>
      <c r="C35" s="111">
        <f>C34</f>
        <v>0</v>
      </c>
      <c r="D35" s="111"/>
      <c r="E35" s="111">
        <f>$B35      +$C35      +$D35</f>
        <v>1784000</v>
      </c>
      <c r="F35" s="112">
        <f t="shared" ref="F35:O35" si="17">F34</f>
        <v>1784000</v>
      </c>
      <c r="G35" s="113">
        <f t="shared" si="17"/>
        <v>446000</v>
      </c>
      <c r="H35" s="112">
        <f t="shared" si="17"/>
        <v>446000</v>
      </c>
      <c r="I35" s="113">
        <f t="shared" si="17"/>
        <v>636377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446000</v>
      </c>
      <c r="Q35" s="113">
        <f>$I35      +$K35      +$M35      +$O35</f>
        <v>636377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35.671356502242155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17100000</v>
      </c>
      <c r="C37" s="108"/>
      <c r="D37" s="108"/>
      <c r="E37" s="108">
        <f t="shared" ref="E37:E42" si="18">$B37      +$C37      +$D37</f>
        <v>17100000</v>
      </c>
      <c r="F37" s="109">
        <v>17100000</v>
      </c>
      <c r="G37" s="110">
        <v>7695000</v>
      </c>
      <c r="H37" s="109">
        <v>5294000</v>
      </c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5294000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30.959064327485379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22497000</v>
      </c>
      <c r="C38" s="108"/>
      <c r="D38" s="108"/>
      <c r="E38" s="108">
        <f t="shared" si="18"/>
        <v>22497000</v>
      </c>
      <c r="F38" s="109">
        <v>20455000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39597000</v>
      </c>
      <c r="C42" s="111">
        <f>SUM(C37:C41)</f>
        <v>0</v>
      </c>
      <c r="D42" s="111"/>
      <c r="E42" s="111">
        <f t="shared" si="18"/>
        <v>39597000</v>
      </c>
      <c r="F42" s="112">
        <f t="shared" ref="F42:O42" si="25">SUM(F37:F41)</f>
        <v>37555000</v>
      </c>
      <c r="G42" s="113">
        <f t="shared" si="25"/>
        <v>7695000</v>
      </c>
      <c r="H42" s="112">
        <f t="shared" si="25"/>
        <v>5294000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5294000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30.959064327485379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43281000</v>
      </c>
      <c r="C69" s="120">
        <f>SUM(C9:C16,C19:C25,C28:C31,C34,C37:C41,C44:C54,C57:C60,C63:C67)</f>
        <v>0</v>
      </c>
      <c r="D69" s="120"/>
      <c r="E69" s="120">
        <f t="shared" si="35"/>
        <v>43281000</v>
      </c>
      <c r="F69" s="121">
        <f t="shared" ref="F69:O69" si="43">SUM(F9:F16,F19:F25,F28:F31,F34,F37:F41,F44:F54,F57:F60,F63:F67)</f>
        <v>41239000</v>
      </c>
      <c r="G69" s="122">
        <f t="shared" si="43"/>
        <v>10041000</v>
      </c>
      <c r="H69" s="121">
        <f t="shared" si="43"/>
        <v>5951000</v>
      </c>
      <c r="I69" s="122">
        <f t="shared" si="43"/>
        <v>709670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5951000</v>
      </c>
      <c r="Q69" s="122">
        <f t="shared" si="37"/>
        <v>709670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28.632602001539649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3.4145015396458813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26787000</v>
      </c>
      <c r="C71" s="108"/>
      <c r="D71" s="108"/>
      <c r="E71" s="108">
        <f>$B71      +$C71      +$D71</f>
        <v>26787000</v>
      </c>
      <c r="F71" s="109">
        <v>26787000</v>
      </c>
      <c r="G71" s="110">
        <v>7000000</v>
      </c>
      <c r="H71" s="109">
        <v>2526000</v>
      </c>
      <c r="I71" s="110">
        <v>4063819</v>
      </c>
      <c r="J71" s="109"/>
      <c r="K71" s="110"/>
      <c r="L71" s="109"/>
      <c r="M71" s="110"/>
      <c r="N71" s="109"/>
      <c r="O71" s="110"/>
      <c r="P71" s="109">
        <f>$H71      +$J71      +$L71      +$N71</f>
        <v>2526000</v>
      </c>
      <c r="Q71" s="110">
        <f>$I71      +$K71      +$M71      +$O71</f>
        <v>4063819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9.4299473625265993</v>
      </c>
      <c r="U71" s="56">
        <f>IF(($E71      =0),0,(($Q71      /$E71      )*100))</f>
        <v>15.170862731922202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26787000</v>
      </c>
      <c r="C73" s="117">
        <f>SUM(C71:C72)</f>
        <v>0</v>
      </c>
      <c r="D73" s="117"/>
      <c r="E73" s="117">
        <f>$B73      +$C73      +$D73</f>
        <v>26787000</v>
      </c>
      <c r="F73" s="118">
        <f t="shared" ref="F73:O73" si="44">SUM(F71:F72)</f>
        <v>26787000</v>
      </c>
      <c r="G73" s="119">
        <f t="shared" si="44"/>
        <v>7000000</v>
      </c>
      <c r="H73" s="118">
        <f t="shared" si="44"/>
        <v>2526000</v>
      </c>
      <c r="I73" s="119">
        <f t="shared" si="44"/>
        <v>4063819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2526000</v>
      </c>
      <c r="Q73" s="119">
        <f>$I73      +$K73      +$M73      +$O73</f>
        <v>4063819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9.4299473625265993</v>
      </c>
      <c r="U73" s="65">
        <f>IF($E71   =0,0,($Q71   /$E71 )*100)</f>
        <v>15.170862731922202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26787000</v>
      </c>
      <c r="C74" s="120">
        <f>SUM(C71:C72)</f>
        <v>0</v>
      </c>
      <c r="D74" s="120"/>
      <c r="E74" s="120">
        <f>$B74      +$C74      +$D74</f>
        <v>26787000</v>
      </c>
      <c r="F74" s="121">
        <f t="shared" ref="F74:O74" si="45">SUM(F71:F72)</f>
        <v>26787000</v>
      </c>
      <c r="G74" s="122">
        <f t="shared" si="45"/>
        <v>7000000</v>
      </c>
      <c r="H74" s="121">
        <f t="shared" si="45"/>
        <v>2526000</v>
      </c>
      <c r="I74" s="122">
        <f t="shared" si="45"/>
        <v>4063819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2526000</v>
      </c>
      <c r="Q74" s="122">
        <f>$I74      +$K74      +$M74      +$O74</f>
        <v>4063819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9.4299473625265993</v>
      </c>
      <c r="U74" s="71">
        <f>IF($E71   =0,0,($Q71   /$E71 )*100)</f>
        <v>15.170862731922202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70068000</v>
      </c>
      <c r="C75" s="120">
        <f>SUM(C9:C16,C19:C25,C28:C31,C34,C37:C41,C44:C54,C57:C60,C63:C67,C71:C72)</f>
        <v>0</v>
      </c>
      <c r="D75" s="120"/>
      <c r="E75" s="120">
        <f>$B75      +$C75      +$D75</f>
        <v>70068000</v>
      </c>
      <c r="F75" s="121">
        <f t="shared" ref="F75:O75" si="46">SUM(F9:F16,F19:F25,F28:F31,F34,F37:F41,F44:F54,F57:F60,F63:F67,F71:F72)</f>
        <v>68026000</v>
      </c>
      <c r="G75" s="122">
        <f t="shared" si="46"/>
        <v>17041000</v>
      </c>
      <c r="H75" s="121">
        <f t="shared" si="46"/>
        <v>8477000</v>
      </c>
      <c r="I75" s="122">
        <f t="shared" si="46"/>
        <v>4773489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8477000</v>
      </c>
      <c r="Q75" s="122">
        <f>$I75      +$K75      +$M75      +$O75</f>
        <v>4773489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17.819680057177692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10.034451661726681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k4j4a0gsQYaY7azdExewwKjwHADc9QZxfXm1pPfJ4ytGK/NmLjN/xNgDt+CDnOe/Q1gatb82FquTNoXiiD12Q==" saltValue="apbCtUeWpjxltSzXr7FW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505000</v>
      </c>
      <c r="I10" s="110">
        <v>504929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505000</v>
      </c>
      <c r="Q10" s="110">
        <f t="shared" ref="Q10:Q17" si="2">$I10      +$K10      +$M10      +$O10</f>
        <v>504929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26.578947368421051</v>
      </c>
      <c r="U10" s="56">
        <f t="shared" ref="U10:U16" si="6">IF(($E10      =0),0,(($Q10      /$E10      )*100))</f>
        <v>26.575210526315789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505000</v>
      </c>
      <c r="I17" s="113">
        <f t="shared" si="7"/>
        <v>504929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505000</v>
      </c>
      <c r="Q17" s="113">
        <f t="shared" si="2"/>
        <v>504929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26.578947368421051</v>
      </c>
      <c r="U17" s="60">
        <f>IF((SUM($E9:$E14))=0,0,(Q17/(SUM($E9:$E14))*100))</f>
        <v>26.575210526315789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1525000</v>
      </c>
      <c r="C34" s="108"/>
      <c r="D34" s="108"/>
      <c r="E34" s="108">
        <f>$B34      +$C34      +$D34</f>
        <v>1525000</v>
      </c>
      <c r="F34" s="109">
        <v>1525000</v>
      </c>
      <c r="G34" s="110">
        <v>380000</v>
      </c>
      <c r="H34" s="109">
        <v>380000</v>
      </c>
      <c r="I34" s="110">
        <v>554796</v>
      </c>
      <c r="J34" s="109"/>
      <c r="K34" s="110"/>
      <c r="L34" s="109"/>
      <c r="M34" s="110"/>
      <c r="N34" s="109"/>
      <c r="O34" s="110"/>
      <c r="P34" s="109">
        <f>$H34      +$J34      +$L34      +$N34</f>
        <v>380000</v>
      </c>
      <c r="Q34" s="110">
        <f>$I34      +$K34      +$M34      +$O34</f>
        <v>554796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24.918032786885249</v>
      </c>
      <c r="U34" s="56">
        <f>IF(($E34      =0),0,(($Q34      /$E34      )*100))</f>
        <v>36.380065573770494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1525000</v>
      </c>
      <c r="C35" s="111">
        <f>C34</f>
        <v>0</v>
      </c>
      <c r="D35" s="111"/>
      <c r="E35" s="111">
        <f>$B35      +$C35      +$D35</f>
        <v>1525000</v>
      </c>
      <c r="F35" s="112">
        <f t="shared" ref="F35:O35" si="17">F34</f>
        <v>1525000</v>
      </c>
      <c r="G35" s="113">
        <f t="shared" si="17"/>
        <v>380000</v>
      </c>
      <c r="H35" s="112">
        <f t="shared" si="17"/>
        <v>380000</v>
      </c>
      <c r="I35" s="113">
        <f t="shared" si="17"/>
        <v>554796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380000</v>
      </c>
      <c r="Q35" s="113">
        <f>$I35      +$K35      +$M35      +$O35</f>
        <v>554796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24.918032786885249</v>
      </c>
      <c r="U35" s="60">
        <f>IF($E35   =0,0,($Q35   /$E35   )*100)</f>
        <v>36.380065573770494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3425000</v>
      </c>
      <c r="C69" s="120">
        <f>SUM(C9:C16,C19:C25,C28:C31,C34,C37:C41,C44:C54,C57:C60,C63:C67)</f>
        <v>0</v>
      </c>
      <c r="D69" s="120"/>
      <c r="E69" s="120">
        <f t="shared" si="35"/>
        <v>3425000</v>
      </c>
      <c r="F69" s="121">
        <f t="shared" ref="F69:O69" si="43">SUM(F9:F16,F19:F25,F28:F31,F34,F37:F41,F44:F54,F57:F60,F63:F67)</f>
        <v>3425000</v>
      </c>
      <c r="G69" s="122">
        <f t="shared" si="43"/>
        <v>2280000</v>
      </c>
      <c r="H69" s="121">
        <f t="shared" si="43"/>
        <v>885000</v>
      </c>
      <c r="I69" s="122">
        <f t="shared" si="43"/>
        <v>1059725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885000</v>
      </c>
      <c r="Q69" s="122">
        <f t="shared" si="37"/>
        <v>1059725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25.839416058394161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30.94087591240876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41078000</v>
      </c>
      <c r="C71" s="108"/>
      <c r="D71" s="108"/>
      <c r="E71" s="108">
        <f>$B71      +$C71      +$D71</f>
        <v>41078000</v>
      </c>
      <c r="F71" s="109">
        <v>41078000</v>
      </c>
      <c r="G71" s="110">
        <v>12323000</v>
      </c>
      <c r="H71" s="109">
        <v>4483000</v>
      </c>
      <c r="I71" s="110">
        <v>4688138</v>
      </c>
      <c r="J71" s="109"/>
      <c r="K71" s="110"/>
      <c r="L71" s="109"/>
      <c r="M71" s="110"/>
      <c r="N71" s="109"/>
      <c r="O71" s="110"/>
      <c r="P71" s="109">
        <f>$H71      +$J71      +$L71      +$N71</f>
        <v>4483000</v>
      </c>
      <c r="Q71" s="110">
        <f>$I71      +$K71      +$M71      +$O71</f>
        <v>4688138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10.913384293295682</v>
      </c>
      <c r="U71" s="56">
        <f>IF(($E71      =0),0,(($Q71      /$E71      )*100))</f>
        <v>11.412770826233022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41078000</v>
      </c>
      <c r="C73" s="117">
        <f>SUM(C71:C72)</f>
        <v>0</v>
      </c>
      <c r="D73" s="117"/>
      <c r="E73" s="117">
        <f>$B73      +$C73      +$D73</f>
        <v>41078000</v>
      </c>
      <c r="F73" s="118">
        <f t="shared" ref="F73:O73" si="44">SUM(F71:F72)</f>
        <v>41078000</v>
      </c>
      <c r="G73" s="119">
        <f t="shared" si="44"/>
        <v>12323000</v>
      </c>
      <c r="H73" s="118">
        <f t="shared" si="44"/>
        <v>4483000</v>
      </c>
      <c r="I73" s="119">
        <f t="shared" si="44"/>
        <v>4688138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4483000</v>
      </c>
      <c r="Q73" s="119">
        <f>$I73      +$K73      +$M73      +$O73</f>
        <v>4688138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10.913384293295682</v>
      </c>
      <c r="U73" s="65">
        <f>IF($E71   =0,0,($Q71   /$E71 )*100)</f>
        <v>11.412770826233022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41078000</v>
      </c>
      <c r="C74" s="120">
        <f>SUM(C71:C72)</f>
        <v>0</v>
      </c>
      <c r="D74" s="120"/>
      <c r="E74" s="120">
        <f>$B74      +$C74      +$D74</f>
        <v>41078000</v>
      </c>
      <c r="F74" s="121">
        <f t="shared" ref="F74:O74" si="45">SUM(F71:F72)</f>
        <v>41078000</v>
      </c>
      <c r="G74" s="122">
        <f t="shared" si="45"/>
        <v>12323000</v>
      </c>
      <c r="H74" s="121">
        <f t="shared" si="45"/>
        <v>4483000</v>
      </c>
      <c r="I74" s="122">
        <f t="shared" si="45"/>
        <v>4688138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4483000</v>
      </c>
      <c r="Q74" s="122">
        <f>$I74      +$K74      +$M74      +$O74</f>
        <v>4688138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10.913384293295682</v>
      </c>
      <c r="U74" s="71">
        <f>IF($E71   =0,0,($Q71   /$E71 )*100)</f>
        <v>11.412770826233022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44503000</v>
      </c>
      <c r="C75" s="120">
        <f>SUM(C9:C16,C19:C25,C28:C31,C34,C37:C41,C44:C54,C57:C60,C63:C67,C71:C72)</f>
        <v>0</v>
      </c>
      <c r="D75" s="120"/>
      <c r="E75" s="120">
        <f>$B75      +$C75      +$D75</f>
        <v>44503000</v>
      </c>
      <c r="F75" s="121">
        <f t="shared" ref="F75:O75" si="46">SUM(F9:F16,F19:F25,F28:F31,F34,F37:F41,F44:F54,F57:F60,F63:F67,F71:F72)</f>
        <v>44503000</v>
      </c>
      <c r="G75" s="122">
        <f t="shared" si="46"/>
        <v>14603000</v>
      </c>
      <c r="H75" s="121">
        <f t="shared" si="46"/>
        <v>5368000</v>
      </c>
      <c r="I75" s="122">
        <f t="shared" si="46"/>
        <v>5747863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5368000</v>
      </c>
      <c r="Q75" s="122">
        <f>$I75      +$K75      +$M75      +$O75</f>
        <v>5747863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12.062108172482754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12.915675347729366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39SrSI1Jyxd0udDytyl6t8mqvqjMPARCuYCeCT6fTVtj0P+aSH3gXZtNEFV+8E747mN+XKewEyfzYkEic/DX0Q==" saltValue="IHP4JV/aIw970hW0DaiF0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1100000</v>
      </c>
      <c r="C10" s="108"/>
      <c r="D10" s="108"/>
      <c r="E10" s="108">
        <f t="shared" ref="E10:E17" si="0">$B10      +$C10      +$D10</f>
        <v>1100000</v>
      </c>
      <c r="F10" s="109">
        <v>1100000</v>
      </c>
      <c r="G10" s="110">
        <v>1100000</v>
      </c>
      <c r="H10" s="109">
        <v>40000</v>
      </c>
      <c r="I10" s="110">
        <v>69229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40000</v>
      </c>
      <c r="Q10" s="110">
        <f t="shared" ref="Q10:Q17" si="2">$I10      +$K10      +$M10      +$O10</f>
        <v>69229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3.6363636363636362</v>
      </c>
      <c r="U10" s="56">
        <f t="shared" ref="U10:U16" si="6">IF(($E10      =0),0,(($Q10      /$E10      )*100))</f>
        <v>6.2935454545454546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1100000</v>
      </c>
      <c r="C17" s="111">
        <f>SUM(C9:C16)</f>
        <v>0</v>
      </c>
      <c r="D17" s="111"/>
      <c r="E17" s="111">
        <f t="shared" si="0"/>
        <v>1100000</v>
      </c>
      <c r="F17" s="112">
        <f t="shared" ref="F17:O17" si="7">SUM(F9:F16)</f>
        <v>1100000</v>
      </c>
      <c r="G17" s="113">
        <f t="shared" si="7"/>
        <v>1100000</v>
      </c>
      <c r="H17" s="112">
        <f t="shared" si="7"/>
        <v>40000</v>
      </c>
      <c r="I17" s="113">
        <f t="shared" si="7"/>
        <v>69229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40000</v>
      </c>
      <c r="Q17" s="113">
        <f t="shared" si="2"/>
        <v>69229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3.6363636363636362</v>
      </c>
      <c r="U17" s="60">
        <f>IF((SUM($E9:$E14))=0,0,(Q17/(SUM($E9:$E14))*100))</f>
        <v>6.2935454545454546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2663000</v>
      </c>
      <c r="C31" s="108"/>
      <c r="D31" s="108"/>
      <c r="E31" s="108">
        <f>$B31      +$C31      +$D31</f>
        <v>2663000</v>
      </c>
      <c r="F31" s="109">
        <v>2663000</v>
      </c>
      <c r="G31" s="110">
        <v>1864000</v>
      </c>
      <c r="H31" s="109">
        <v>257000</v>
      </c>
      <c r="I31" s="110">
        <v>570137</v>
      </c>
      <c r="J31" s="109"/>
      <c r="K31" s="110"/>
      <c r="L31" s="109"/>
      <c r="M31" s="110"/>
      <c r="N31" s="109"/>
      <c r="O31" s="110"/>
      <c r="P31" s="109">
        <f>$H31      +$J31      +$L31      +$N31</f>
        <v>257000</v>
      </c>
      <c r="Q31" s="110">
        <f>$I31      +$K31      +$M31      +$O31</f>
        <v>570137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9.6507698084866682</v>
      </c>
      <c r="U31" s="56">
        <f>IF(($E31      =0),0,(($Q31      /$E31      )*100))</f>
        <v>21.409575666541496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2663000</v>
      </c>
      <c r="C32" s="111">
        <f>SUM(C28:C31)</f>
        <v>0</v>
      </c>
      <c r="D32" s="111"/>
      <c r="E32" s="111">
        <f>$B32      +$C32      +$D32</f>
        <v>2663000</v>
      </c>
      <c r="F32" s="112">
        <f t="shared" ref="F32:O32" si="16">SUM(F28:F31)</f>
        <v>2663000</v>
      </c>
      <c r="G32" s="113">
        <f t="shared" si="16"/>
        <v>1864000</v>
      </c>
      <c r="H32" s="112">
        <f t="shared" si="16"/>
        <v>257000</v>
      </c>
      <c r="I32" s="113">
        <f t="shared" si="16"/>
        <v>570137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257000</v>
      </c>
      <c r="Q32" s="113">
        <f>$I32      +$K32      +$M32      +$O32</f>
        <v>570137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9.6507698084866682</v>
      </c>
      <c r="U32" s="60">
        <f>IF($E32   =0,0,($Q32   /$E32   )*100)</f>
        <v>21.409575666541496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3193000</v>
      </c>
      <c r="C34" s="108"/>
      <c r="D34" s="108"/>
      <c r="E34" s="108">
        <f>$B34      +$C34      +$D34</f>
        <v>3193000</v>
      </c>
      <c r="F34" s="109">
        <v>3193000</v>
      </c>
      <c r="G34" s="110">
        <v>798000</v>
      </c>
      <c r="H34" s="109">
        <v>798000</v>
      </c>
      <c r="I34" s="110">
        <v>1675531</v>
      </c>
      <c r="J34" s="109"/>
      <c r="K34" s="110"/>
      <c r="L34" s="109"/>
      <c r="M34" s="110"/>
      <c r="N34" s="109"/>
      <c r="O34" s="110"/>
      <c r="P34" s="109">
        <f>$H34      +$J34      +$L34      +$N34</f>
        <v>798000</v>
      </c>
      <c r="Q34" s="110">
        <f>$I34      +$K34      +$M34      +$O34</f>
        <v>1675531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24.992170372690261</v>
      </c>
      <c r="U34" s="56">
        <f>IF(($E34      =0),0,(($Q34      /$E34      )*100))</f>
        <v>52.475133103664263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3193000</v>
      </c>
      <c r="C35" s="111">
        <f>C34</f>
        <v>0</v>
      </c>
      <c r="D35" s="111"/>
      <c r="E35" s="111">
        <f>$B35      +$C35      +$D35</f>
        <v>3193000</v>
      </c>
      <c r="F35" s="112">
        <f t="shared" ref="F35:O35" si="17">F34</f>
        <v>3193000</v>
      </c>
      <c r="G35" s="113">
        <f t="shared" si="17"/>
        <v>798000</v>
      </c>
      <c r="H35" s="112">
        <f t="shared" si="17"/>
        <v>798000</v>
      </c>
      <c r="I35" s="113">
        <f t="shared" si="17"/>
        <v>1675531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798000</v>
      </c>
      <c r="Q35" s="113">
        <f>$I35      +$K35      +$M35      +$O35</f>
        <v>1675531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24.992170372690261</v>
      </c>
      <c r="U35" s="60">
        <f>IF($E35   =0,0,($Q35   /$E35   )*100)</f>
        <v>52.475133103664263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11120000</v>
      </c>
      <c r="I53" s="110">
        <v>12429167</v>
      </c>
      <c r="J53" s="109"/>
      <c r="K53" s="110"/>
      <c r="L53" s="109"/>
      <c r="M53" s="110"/>
      <c r="N53" s="109"/>
      <c r="O53" s="110"/>
      <c r="P53" s="109">
        <f t="shared" si="27"/>
        <v>11120000</v>
      </c>
      <c r="Q53" s="110">
        <f t="shared" si="28"/>
        <v>12429167</v>
      </c>
      <c r="R53" s="54">
        <f t="shared" si="29"/>
        <v>0</v>
      </c>
      <c r="S53" s="55">
        <f t="shared" si="30"/>
        <v>0</v>
      </c>
      <c r="T53" s="54">
        <f t="shared" si="31"/>
        <v>11.12</v>
      </c>
      <c r="U53" s="56">
        <f t="shared" si="32"/>
        <v>12.429167000000001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40000000</v>
      </c>
      <c r="H55" s="112">
        <f t="shared" si="33"/>
        <v>11120000</v>
      </c>
      <c r="I55" s="113">
        <f t="shared" si="33"/>
        <v>12429167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11120000</v>
      </c>
      <c r="Q55" s="113">
        <f t="shared" si="28"/>
        <v>12429167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11.12</v>
      </c>
      <c r="U55" s="60">
        <f>IF((+$E45+$E47+$E49+$E50+$E53) =0,0,(Q55   /(+$E45+$E47+$E49+$E50+$E53) )*100)</f>
        <v>12.429167000000001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106956000</v>
      </c>
      <c r="C69" s="120">
        <f>SUM(C9:C16,C19:C25,C28:C31,C34,C37:C41,C44:C54,C57:C60,C63:C67)</f>
        <v>0</v>
      </c>
      <c r="D69" s="120"/>
      <c r="E69" s="120">
        <f t="shared" si="35"/>
        <v>106956000</v>
      </c>
      <c r="F69" s="121">
        <f t="shared" ref="F69:O69" si="43">SUM(F9:F16,F19:F25,F28:F31,F34,F37:F41,F44:F54,F57:F60,F63:F67)</f>
        <v>106956000</v>
      </c>
      <c r="G69" s="122">
        <f t="shared" si="43"/>
        <v>43762000</v>
      </c>
      <c r="H69" s="121">
        <f t="shared" si="43"/>
        <v>12215000</v>
      </c>
      <c r="I69" s="122">
        <f t="shared" si="43"/>
        <v>14744064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12215000</v>
      </c>
      <c r="Q69" s="122">
        <f t="shared" si="37"/>
        <v>14744064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11.420584165451213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13.785167732525524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229547000</v>
      </c>
      <c r="C71" s="108"/>
      <c r="D71" s="108"/>
      <c r="E71" s="108">
        <f>$B71      +$C71      +$D71</f>
        <v>229547000</v>
      </c>
      <c r="F71" s="109">
        <v>229547000</v>
      </c>
      <c r="G71" s="110">
        <v>101000000</v>
      </c>
      <c r="H71" s="109">
        <v>50043000</v>
      </c>
      <c r="I71" s="110">
        <v>49677577</v>
      </c>
      <c r="J71" s="109"/>
      <c r="K71" s="110"/>
      <c r="L71" s="109"/>
      <c r="M71" s="110"/>
      <c r="N71" s="109"/>
      <c r="O71" s="110"/>
      <c r="P71" s="109">
        <f>$H71      +$J71      +$L71      +$N71</f>
        <v>50043000</v>
      </c>
      <c r="Q71" s="110">
        <f>$I71      +$K71      +$M71      +$O71</f>
        <v>49677577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21.800764113667352</v>
      </c>
      <c r="U71" s="56">
        <f>IF(($E71      =0),0,(($Q71      /$E71      )*100))</f>
        <v>21.641571007244703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229547000</v>
      </c>
      <c r="C73" s="117">
        <f>SUM(C71:C72)</f>
        <v>0</v>
      </c>
      <c r="D73" s="117"/>
      <c r="E73" s="117">
        <f>$B73      +$C73      +$D73</f>
        <v>229547000</v>
      </c>
      <c r="F73" s="118">
        <f t="shared" ref="F73:O73" si="44">SUM(F71:F72)</f>
        <v>229547000</v>
      </c>
      <c r="G73" s="119">
        <f t="shared" si="44"/>
        <v>101000000</v>
      </c>
      <c r="H73" s="118">
        <f t="shared" si="44"/>
        <v>50043000</v>
      </c>
      <c r="I73" s="119">
        <f t="shared" si="44"/>
        <v>49677577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50043000</v>
      </c>
      <c r="Q73" s="119">
        <f>$I73      +$K73      +$M73      +$O73</f>
        <v>49677577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21.800764113667352</v>
      </c>
      <c r="U73" s="65">
        <f>IF($E71   =0,0,($Q71   /$E71 )*100)</f>
        <v>21.641571007244703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229547000</v>
      </c>
      <c r="C74" s="120">
        <f>SUM(C71:C72)</f>
        <v>0</v>
      </c>
      <c r="D74" s="120"/>
      <c r="E74" s="120">
        <f>$B74      +$C74      +$D74</f>
        <v>229547000</v>
      </c>
      <c r="F74" s="121">
        <f t="shared" ref="F74:O74" si="45">SUM(F71:F72)</f>
        <v>229547000</v>
      </c>
      <c r="G74" s="122">
        <f t="shared" si="45"/>
        <v>101000000</v>
      </c>
      <c r="H74" s="121">
        <f t="shared" si="45"/>
        <v>50043000</v>
      </c>
      <c r="I74" s="122">
        <f t="shared" si="45"/>
        <v>49677577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50043000</v>
      </c>
      <c r="Q74" s="122">
        <f>$I74      +$K74      +$M74      +$O74</f>
        <v>49677577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21.800764113667352</v>
      </c>
      <c r="U74" s="71">
        <f>IF($E71   =0,0,($Q71   /$E71 )*100)</f>
        <v>21.641571007244703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336503000</v>
      </c>
      <c r="C75" s="120">
        <f>SUM(C9:C16,C19:C25,C28:C31,C34,C37:C41,C44:C54,C57:C60,C63:C67,C71:C72)</f>
        <v>0</v>
      </c>
      <c r="D75" s="120"/>
      <c r="E75" s="120">
        <f>$B75      +$C75      +$D75</f>
        <v>336503000</v>
      </c>
      <c r="F75" s="121">
        <f t="shared" ref="F75:O75" si="46">SUM(F9:F16,F19:F25,F28:F31,F34,F37:F41,F44:F54,F57:F60,F63:F67,F71:F72)</f>
        <v>336503000</v>
      </c>
      <c r="G75" s="122">
        <f t="shared" si="46"/>
        <v>144762000</v>
      </c>
      <c r="H75" s="121">
        <f t="shared" si="46"/>
        <v>62258000</v>
      </c>
      <c r="I75" s="122">
        <f t="shared" si="46"/>
        <v>64421641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62258000</v>
      </c>
      <c r="Q75" s="122">
        <f>$I75      +$K75      +$M75      +$O75</f>
        <v>64421641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18.501469526274654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19.144447746379676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nARBkR9iMDaRCzvA7psPSiRoSHz30g4+q//+nD3dOD8s+A0sCGt1d3A0H5utX076u+Vg88EaBxm5d3mcelkng==" saltValue="3OW2GOb7vw0kMX9lcKATP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107000</v>
      </c>
      <c r="I10" s="110">
        <v>141600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107000</v>
      </c>
      <c r="Q10" s="110">
        <f t="shared" ref="Q10:Q17" si="2">$I10      +$K10      +$M10      +$O10</f>
        <v>141600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5.6315789473684212</v>
      </c>
      <c r="U10" s="56">
        <f t="shared" ref="U10:U16" si="6">IF(($E10      =0),0,(($Q10      /$E10      )*100))</f>
        <v>7.4526315789473694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107000</v>
      </c>
      <c r="I17" s="113">
        <f t="shared" si="7"/>
        <v>141600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107000</v>
      </c>
      <c r="Q17" s="113">
        <f t="shared" si="2"/>
        <v>141600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5.6315789473684212</v>
      </c>
      <c r="U17" s="60">
        <f>IF((SUM($E9:$E14))=0,0,(Q17/(SUM($E9:$E14))*100))</f>
        <v>7.4526315789473694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1953000</v>
      </c>
      <c r="C34" s="108"/>
      <c r="D34" s="108"/>
      <c r="E34" s="108">
        <f>$B34      +$C34      +$D34</f>
        <v>1953000</v>
      </c>
      <c r="F34" s="109">
        <v>1953000</v>
      </c>
      <c r="G34" s="110">
        <v>488000</v>
      </c>
      <c r="H34" s="109">
        <v>488000</v>
      </c>
      <c r="I34" s="110">
        <v>1779866</v>
      </c>
      <c r="J34" s="109"/>
      <c r="K34" s="110"/>
      <c r="L34" s="109"/>
      <c r="M34" s="110"/>
      <c r="N34" s="109"/>
      <c r="O34" s="110"/>
      <c r="P34" s="109">
        <f>$H34      +$J34      +$L34      +$N34</f>
        <v>488000</v>
      </c>
      <c r="Q34" s="110">
        <f>$I34      +$K34      +$M34      +$O34</f>
        <v>1779866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24.98719918074757</v>
      </c>
      <c r="U34" s="56">
        <f>IF(($E34      =0),0,(($Q34      /$E34      )*100))</f>
        <v>91.134971838197643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1953000</v>
      </c>
      <c r="C35" s="111">
        <f>C34</f>
        <v>0</v>
      </c>
      <c r="D35" s="111"/>
      <c r="E35" s="111">
        <f>$B35      +$C35      +$D35</f>
        <v>1953000</v>
      </c>
      <c r="F35" s="112">
        <f t="shared" ref="F35:O35" si="17">F34</f>
        <v>1953000</v>
      </c>
      <c r="G35" s="113">
        <f t="shared" si="17"/>
        <v>488000</v>
      </c>
      <c r="H35" s="112">
        <f t="shared" si="17"/>
        <v>488000</v>
      </c>
      <c r="I35" s="113">
        <f t="shared" si="17"/>
        <v>1779866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488000</v>
      </c>
      <c r="Q35" s="113">
        <f>$I35      +$K35      +$M35      +$O35</f>
        <v>1779866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24.98719918074757</v>
      </c>
      <c r="U35" s="60">
        <f>IF($E35   =0,0,($Q35   /$E35   )*100)</f>
        <v>91.134971838197643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13380000</v>
      </c>
      <c r="C37" s="108"/>
      <c r="D37" s="108"/>
      <c r="E37" s="108">
        <f t="shared" ref="E37:E42" si="18">$B37      +$C37      +$D37</f>
        <v>13380000</v>
      </c>
      <c r="F37" s="109">
        <v>13380000</v>
      </c>
      <c r="G37" s="110">
        <v>6021000</v>
      </c>
      <c r="H37" s="109">
        <v>4030000</v>
      </c>
      <c r="I37" s="110">
        <v>3751480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4030000</v>
      </c>
      <c r="Q37" s="110">
        <f t="shared" ref="Q37:Q42" si="20">$I37      +$K37      +$M37      +$O37</f>
        <v>3751480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30.119581464872947</v>
      </c>
      <c r="U37" s="56">
        <f t="shared" ref="U37:U41" si="24">IF(($E37      =0),0,(($Q37      /$E37      )*100))</f>
        <v>28.03796711509716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9559000</v>
      </c>
      <c r="C38" s="108"/>
      <c r="D38" s="108"/>
      <c r="E38" s="108">
        <f t="shared" si="18"/>
        <v>9559000</v>
      </c>
      <c r="F38" s="109">
        <v>8691000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22939000</v>
      </c>
      <c r="C42" s="111">
        <f>SUM(C37:C41)</f>
        <v>0</v>
      </c>
      <c r="D42" s="111"/>
      <c r="E42" s="111">
        <f t="shared" si="18"/>
        <v>22939000</v>
      </c>
      <c r="F42" s="112">
        <f t="shared" ref="F42:O42" si="25">SUM(F37:F41)</f>
        <v>22071000</v>
      </c>
      <c r="G42" s="113">
        <f t="shared" si="25"/>
        <v>6021000</v>
      </c>
      <c r="H42" s="112">
        <f t="shared" si="25"/>
        <v>4030000</v>
      </c>
      <c r="I42" s="113">
        <f t="shared" si="25"/>
        <v>3751480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4030000</v>
      </c>
      <c r="Q42" s="113">
        <f t="shared" si="20"/>
        <v>3751480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30.119581464872947</v>
      </c>
      <c r="U42" s="60">
        <f>IF((+$E37+$E40) =0,0,(Q42   /(+$E37+$E40) )*100)</f>
        <v>28.03796711509716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26792000</v>
      </c>
      <c r="C69" s="120">
        <f>SUM(C9:C16,C19:C25,C28:C31,C34,C37:C41,C44:C54,C57:C60,C63:C67)</f>
        <v>0</v>
      </c>
      <c r="D69" s="120"/>
      <c r="E69" s="120">
        <f t="shared" si="35"/>
        <v>26792000</v>
      </c>
      <c r="F69" s="121">
        <f t="shared" ref="F69:O69" si="43">SUM(F9:F16,F19:F25,F28:F31,F34,F37:F41,F44:F54,F57:F60,F63:F67)</f>
        <v>25924000</v>
      </c>
      <c r="G69" s="122">
        <f t="shared" si="43"/>
        <v>8409000</v>
      </c>
      <c r="H69" s="121">
        <f t="shared" si="43"/>
        <v>4625000</v>
      </c>
      <c r="I69" s="122">
        <f t="shared" si="43"/>
        <v>5672946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4625000</v>
      </c>
      <c r="Q69" s="122">
        <f t="shared" si="37"/>
        <v>5672946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26.83804328903847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32.919085475541117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20531000</v>
      </c>
      <c r="C71" s="108"/>
      <c r="D71" s="108"/>
      <c r="E71" s="108">
        <f>$B71      +$C71      +$D71</f>
        <v>20531000</v>
      </c>
      <c r="F71" s="109">
        <v>20531000</v>
      </c>
      <c r="G71" s="110">
        <v>7000000</v>
      </c>
      <c r="H71" s="109">
        <v>1383000</v>
      </c>
      <c r="I71" s="110">
        <v>1147586</v>
      </c>
      <c r="J71" s="109"/>
      <c r="K71" s="110"/>
      <c r="L71" s="109"/>
      <c r="M71" s="110"/>
      <c r="N71" s="109"/>
      <c r="O71" s="110"/>
      <c r="P71" s="109">
        <f>$H71      +$J71      +$L71      +$N71</f>
        <v>1383000</v>
      </c>
      <c r="Q71" s="110">
        <f>$I71      +$K71      +$M71      +$O71</f>
        <v>1147586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6.7361550825580832</v>
      </c>
      <c r="U71" s="56">
        <f>IF(($E71      =0),0,(($Q71      /$E71      )*100))</f>
        <v>5.5895280307827182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20531000</v>
      </c>
      <c r="C73" s="117">
        <f>SUM(C71:C72)</f>
        <v>0</v>
      </c>
      <c r="D73" s="117"/>
      <c r="E73" s="117">
        <f>$B73      +$C73      +$D73</f>
        <v>20531000</v>
      </c>
      <c r="F73" s="118">
        <f t="shared" ref="F73:O73" si="44">SUM(F71:F72)</f>
        <v>20531000</v>
      </c>
      <c r="G73" s="119">
        <f t="shared" si="44"/>
        <v>7000000</v>
      </c>
      <c r="H73" s="118">
        <f t="shared" si="44"/>
        <v>1383000</v>
      </c>
      <c r="I73" s="119">
        <f t="shared" si="44"/>
        <v>1147586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1383000</v>
      </c>
      <c r="Q73" s="119">
        <f>$I73      +$K73      +$M73      +$O73</f>
        <v>1147586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6.7361550825580832</v>
      </c>
      <c r="U73" s="65">
        <f>IF($E71   =0,0,($Q71   /$E71 )*100)</f>
        <v>5.5895280307827182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20531000</v>
      </c>
      <c r="C74" s="120">
        <f>SUM(C71:C72)</f>
        <v>0</v>
      </c>
      <c r="D74" s="120"/>
      <c r="E74" s="120">
        <f>$B74      +$C74      +$D74</f>
        <v>20531000</v>
      </c>
      <c r="F74" s="121">
        <f t="shared" ref="F74:O74" si="45">SUM(F71:F72)</f>
        <v>20531000</v>
      </c>
      <c r="G74" s="122">
        <f t="shared" si="45"/>
        <v>7000000</v>
      </c>
      <c r="H74" s="121">
        <f t="shared" si="45"/>
        <v>1383000</v>
      </c>
      <c r="I74" s="122">
        <f t="shared" si="45"/>
        <v>1147586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1383000</v>
      </c>
      <c r="Q74" s="122">
        <f>$I74      +$K74      +$M74      +$O74</f>
        <v>1147586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6.7361550825580832</v>
      </c>
      <c r="U74" s="71">
        <f>IF($E71   =0,0,($Q71   /$E71 )*100)</f>
        <v>5.5895280307827182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47323000</v>
      </c>
      <c r="C75" s="120">
        <f>SUM(C9:C16,C19:C25,C28:C31,C34,C37:C41,C44:C54,C57:C60,C63:C67,C71:C72)</f>
        <v>0</v>
      </c>
      <c r="D75" s="120"/>
      <c r="E75" s="120">
        <f>$B75      +$C75      +$D75</f>
        <v>47323000</v>
      </c>
      <c r="F75" s="121">
        <f t="shared" ref="F75:O75" si="46">SUM(F9:F16,F19:F25,F28:F31,F34,F37:F41,F44:F54,F57:F60,F63:F67,F71:F72)</f>
        <v>46455000</v>
      </c>
      <c r="G75" s="122">
        <f t="shared" si="46"/>
        <v>15409000</v>
      </c>
      <c r="H75" s="121">
        <f t="shared" si="46"/>
        <v>6008000</v>
      </c>
      <c r="I75" s="122">
        <f t="shared" si="46"/>
        <v>6820532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6008000</v>
      </c>
      <c r="Q75" s="122">
        <f>$I75      +$K75      +$M75      +$O75</f>
        <v>6820532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15.909331638597607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18.060936341489249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0L0LAJZROQvFQ01Y56+wXfd8TDctS9UW9AVKeQ2W2wDMBW36k7GHyhQ8f29ejIR60u2QENx8M/siIANzXAV+A==" saltValue="u12vtAngi+HWIXG8O59o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587000</v>
      </c>
      <c r="I10" s="110">
        <v>628456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587000</v>
      </c>
      <c r="Q10" s="110">
        <f t="shared" ref="Q10:Q17" si="2">$I10      +$K10      +$M10      +$O10</f>
        <v>628456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29.349999999999998</v>
      </c>
      <c r="U10" s="56">
        <f t="shared" ref="U10:U16" si="6">IF(($E10      =0),0,(($Q10      /$E10      )*100))</f>
        <v>31.422800000000002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587000</v>
      </c>
      <c r="I17" s="113">
        <f t="shared" si="7"/>
        <v>628456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587000</v>
      </c>
      <c r="Q17" s="113">
        <f t="shared" si="2"/>
        <v>628456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29.349999999999998</v>
      </c>
      <c r="U17" s="60">
        <f>IF((SUM($E9:$E14))=0,0,(Q17/(SUM($E9:$E14))*100))</f>
        <v>31.422800000000002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1956000</v>
      </c>
      <c r="C34" s="108"/>
      <c r="D34" s="108"/>
      <c r="E34" s="108">
        <f>$B34      +$C34      +$D34</f>
        <v>1956000</v>
      </c>
      <c r="F34" s="109">
        <v>1956000</v>
      </c>
      <c r="G34" s="110">
        <v>489000</v>
      </c>
      <c r="H34" s="109">
        <v>489000</v>
      </c>
      <c r="I34" s="110">
        <v>850263</v>
      </c>
      <c r="J34" s="109"/>
      <c r="K34" s="110"/>
      <c r="L34" s="109"/>
      <c r="M34" s="110"/>
      <c r="N34" s="109"/>
      <c r="O34" s="110"/>
      <c r="P34" s="109">
        <f>$H34      +$J34      +$L34      +$N34</f>
        <v>489000</v>
      </c>
      <c r="Q34" s="110">
        <f>$I34      +$K34      +$M34      +$O34</f>
        <v>850263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43.469478527607365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1956000</v>
      </c>
      <c r="C35" s="111">
        <f>C34</f>
        <v>0</v>
      </c>
      <c r="D35" s="111"/>
      <c r="E35" s="111">
        <f>$B35      +$C35      +$D35</f>
        <v>1956000</v>
      </c>
      <c r="F35" s="112">
        <f t="shared" ref="F35:O35" si="17">F34</f>
        <v>1956000</v>
      </c>
      <c r="G35" s="113">
        <f t="shared" si="17"/>
        <v>489000</v>
      </c>
      <c r="H35" s="112">
        <f t="shared" si="17"/>
        <v>489000</v>
      </c>
      <c r="I35" s="113">
        <f t="shared" si="17"/>
        <v>850263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489000</v>
      </c>
      <c r="Q35" s="113">
        <f>$I35      +$K35      +$M35      +$O35</f>
        <v>850263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43.469478527607365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14677000</v>
      </c>
      <c r="C37" s="108"/>
      <c r="D37" s="108"/>
      <c r="E37" s="108">
        <f t="shared" ref="E37:E42" si="18">$B37      +$C37      +$D37</f>
        <v>14677000</v>
      </c>
      <c r="F37" s="109">
        <v>14677000</v>
      </c>
      <c r="G37" s="110">
        <v>6605000</v>
      </c>
      <c r="H37" s="109">
        <v>6605000</v>
      </c>
      <c r="I37" s="110">
        <v>6903377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6605000</v>
      </c>
      <c r="Q37" s="110">
        <f t="shared" ref="Q37:Q42" si="20">$I37      +$K37      +$M37      +$O37</f>
        <v>6903377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45.002384683518429</v>
      </c>
      <c r="U37" s="56">
        <f t="shared" ref="U37:U41" si="24">IF(($E37      =0),0,(($Q37      /$E37      )*100))</f>
        <v>47.035341009743135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1062000</v>
      </c>
      <c r="C38" s="108"/>
      <c r="D38" s="108"/>
      <c r="E38" s="108">
        <f t="shared" si="18"/>
        <v>1062000</v>
      </c>
      <c r="F38" s="109">
        <v>965000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15739000</v>
      </c>
      <c r="C42" s="111">
        <f>SUM(C37:C41)</f>
        <v>0</v>
      </c>
      <c r="D42" s="111"/>
      <c r="E42" s="111">
        <f t="shared" si="18"/>
        <v>15739000</v>
      </c>
      <c r="F42" s="112">
        <f t="shared" ref="F42:O42" si="25">SUM(F37:F41)</f>
        <v>15642000</v>
      </c>
      <c r="G42" s="113">
        <f t="shared" si="25"/>
        <v>6605000</v>
      </c>
      <c r="H42" s="112">
        <f t="shared" si="25"/>
        <v>6605000</v>
      </c>
      <c r="I42" s="113">
        <f t="shared" si="25"/>
        <v>6903377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6605000</v>
      </c>
      <c r="Q42" s="113">
        <f t="shared" si="20"/>
        <v>6903377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45.002384683518429</v>
      </c>
      <c r="U42" s="60">
        <f>IF((+$E37+$E40) =0,0,(Q42   /(+$E37+$E40) )*100)</f>
        <v>47.035341009743135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19695000</v>
      </c>
      <c r="C69" s="120">
        <f>SUM(C9:C16,C19:C25,C28:C31,C34,C37:C41,C44:C54,C57:C60,C63:C67)</f>
        <v>0</v>
      </c>
      <c r="D69" s="120"/>
      <c r="E69" s="120">
        <f t="shared" si="35"/>
        <v>19695000</v>
      </c>
      <c r="F69" s="121">
        <f t="shared" ref="F69:O69" si="43">SUM(F9:F16,F19:F25,F28:F31,F34,F37:F41,F44:F54,F57:F60,F63:F67)</f>
        <v>19598000</v>
      </c>
      <c r="G69" s="122">
        <f t="shared" si="43"/>
        <v>9094000</v>
      </c>
      <c r="H69" s="121">
        <f t="shared" si="43"/>
        <v>7681000</v>
      </c>
      <c r="I69" s="122">
        <f t="shared" si="43"/>
        <v>8382096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7681000</v>
      </c>
      <c r="Q69" s="122">
        <f t="shared" si="37"/>
        <v>8382096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41.222562120968178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44.985219771373366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32576000</v>
      </c>
      <c r="C71" s="108"/>
      <c r="D71" s="108"/>
      <c r="E71" s="108">
        <f>$B71      +$C71      +$D71</f>
        <v>32576000</v>
      </c>
      <c r="F71" s="109">
        <v>32576000</v>
      </c>
      <c r="G71" s="110">
        <v>18000000</v>
      </c>
      <c r="H71" s="109">
        <v>8120000</v>
      </c>
      <c r="I71" s="110">
        <v>8997778</v>
      </c>
      <c r="J71" s="109"/>
      <c r="K71" s="110"/>
      <c r="L71" s="109"/>
      <c r="M71" s="110"/>
      <c r="N71" s="109"/>
      <c r="O71" s="110"/>
      <c r="P71" s="109">
        <f>$H71      +$J71      +$L71      +$N71</f>
        <v>8120000</v>
      </c>
      <c r="Q71" s="110">
        <f>$I71      +$K71      +$M71      +$O71</f>
        <v>8997778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24.926326129666013</v>
      </c>
      <c r="U71" s="56">
        <f>IF(($E71      =0),0,(($Q71      /$E71      )*100))</f>
        <v>27.62088040275049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32576000</v>
      </c>
      <c r="C73" s="117">
        <f>SUM(C71:C72)</f>
        <v>0</v>
      </c>
      <c r="D73" s="117"/>
      <c r="E73" s="117">
        <f>$B73      +$C73      +$D73</f>
        <v>32576000</v>
      </c>
      <c r="F73" s="118">
        <f t="shared" ref="F73:O73" si="44">SUM(F71:F72)</f>
        <v>32576000</v>
      </c>
      <c r="G73" s="119">
        <f t="shared" si="44"/>
        <v>18000000</v>
      </c>
      <c r="H73" s="118">
        <f t="shared" si="44"/>
        <v>8120000</v>
      </c>
      <c r="I73" s="119">
        <f t="shared" si="44"/>
        <v>8997778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8120000</v>
      </c>
      <c r="Q73" s="119">
        <f>$I73      +$K73      +$M73      +$O73</f>
        <v>8997778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24.926326129666013</v>
      </c>
      <c r="U73" s="65">
        <f>IF($E71   =0,0,($Q71   /$E71 )*100)</f>
        <v>27.62088040275049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32576000</v>
      </c>
      <c r="C74" s="120">
        <f>SUM(C71:C72)</f>
        <v>0</v>
      </c>
      <c r="D74" s="120"/>
      <c r="E74" s="120">
        <f>$B74      +$C74      +$D74</f>
        <v>32576000</v>
      </c>
      <c r="F74" s="121">
        <f t="shared" ref="F74:O74" si="45">SUM(F71:F72)</f>
        <v>32576000</v>
      </c>
      <c r="G74" s="122">
        <f t="shared" si="45"/>
        <v>18000000</v>
      </c>
      <c r="H74" s="121">
        <f t="shared" si="45"/>
        <v>8120000</v>
      </c>
      <c r="I74" s="122">
        <f t="shared" si="45"/>
        <v>8997778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8120000</v>
      </c>
      <c r="Q74" s="122">
        <f>$I74      +$K74      +$M74      +$O74</f>
        <v>8997778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24.926326129666013</v>
      </c>
      <c r="U74" s="71">
        <f>IF($E71   =0,0,($Q71   /$E71 )*100)</f>
        <v>27.62088040275049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52271000</v>
      </c>
      <c r="C75" s="120">
        <f>SUM(C9:C16,C19:C25,C28:C31,C34,C37:C41,C44:C54,C57:C60,C63:C67,C71:C72)</f>
        <v>0</v>
      </c>
      <c r="D75" s="120"/>
      <c r="E75" s="120">
        <f>$B75      +$C75      +$D75</f>
        <v>52271000</v>
      </c>
      <c r="F75" s="121">
        <f t="shared" ref="F75:O75" si="46">SUM(F9:F16,F19:F25,F28:F31,F34,F37:F41,F44:F54,F57:F60,F63:F67,F71:F72)</f>
        <v>52174000</v>
      </c>
      <c r="G75" s="122">
        <f t="shared" si="46"/>
        <v>27094000</v>
      </c>
      <c r="H75" s="121">
        <f t="shared" si="46"/>
        <v>15801000</v>
      </c>
      <c r="I75" s="122">
        <f t="shared" si="46"/>
        <v>17379874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15801000</v>
      </c>
      <c r="Q75" s="122">
        <f>$I75      +$K75      +$M75      +$O75</f>
        <v>17379874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30.855904235583587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33.939100548731673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BlEqPA/j0QPWvet+aWKdju4dB8RzgUhNVWFtFPyeZ1KOOLH0oj3xEdqzQE8NYD7sYL1b+P4TZiSkXCSzoi1AIA==" saltValue="KPZ2jNAaDgXRWjpd03v8B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902000</v>
      </c>
      <c r="I10" s="110">
        <v>902130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902000</v>
      </c>
      <c r="Q10" s="110">
        <f t="shared" ref="Q10:Q17" si="2">$I10      +$K10      +$M10      +$O10</f>
        <v>902130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47.473684210526315</v>
      </c>
      <c r="U10" s="56">
        <f t="shared" ref="U10:U16" si="6">IF(($E10      =0),0,(($Q10      /$E10      )*100))</f>
        <v>47.480526315789476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902000</v>
      </c>
      <c r="I17" s="113">
        <f t="shared" si="7"/>
        <v>902130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902000</v>
      </c>
      <c r="Q17" s="113">
        <f t="shared" si="2"/>
        <v>902130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47.473684210526315</v>
      </c>
      <c r="U17" s="60">
        <f>IF((SUM($E9:$E14))=0,0,(Q17/(SUM($E9:$E14))*100))</f>
        <v>47.480526315789476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2812000</v>
      </c>
      <c r="C34" s="108"/>
      <c r="D34" s="108"/>
      <c r="E34" s="108">
        <f>$B34      +$C34      +$D34</f>
        <v>2812000</v>
      </c>
      <c r="F34" s="109">
        <v>2812000</v>
      </c>
      <c r="G34" s="110">
        <v>703000</v>
      </c>
      <c r="H34" s="109">
        <v>703000</v>
      </c>
      <c r="I34" s="110">
        <v>703000</v>
      </c>
      <c r="J34" s="109"/>
      <c r="K34" s="110"/>
      <c r="L34" s="109"/>
      <c r="M34" s="110"/>
      <c r="N34" s="109"/>
      <c r="O34" s="110"/>
      <c r="P34" s="109">
        <f>$H34      +$J34      +$L34      +$N34</f>
        <v>703000</v>
      </c>
      <c r="Q34" s="110">
        <f>$I34      +$K34      +$M34      +$O34</f>
        <v>703000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25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2812000</v>
      </c>
      <c r="C35" s="111">
        <f>C34</f>
        <v>0</v>
      </c>
      <c r="D35" s="111"/>
      <c r="E35" s="111">
        <f>$B35      +$C35      +$D35</f>
        <v>2812000</v>
      </c>
      <c r="F35" s="112">
        <f t="shared" ref="F35:O35" si="17">F34</f>
        <v>2812000</v>
      </c>
      <c r="G35" s="113">
        <f t="shared" si="17"/>
        <v>703000</v>
      </c>
      <c r="H35" s="112">
        <f t="shared" si="17"/>
        <v>703000</v>
      </c>
      <c r="I35" s="113">
        <f t="shared" si="17"/>
        <v>703000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703000</v>
      </c>
      <c r="Q35" s="113">
        <f>$I35      +$K35      +$M35      +$O35</f>
        <v>703000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25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4828000</v>
      </c>
      <c r="C38" s="108"/>
      <c r="D38" s="108"/>
      <c r="E38" s="108">
        <f t="shared" si="18"/>
        <v>4828000</v>
      </c>
      <c r="F38" s="109">
        <v>4390000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4828000</v>
      </c>
      <c r="C42" s="111">
        <f>SUM(C37:C41)</f>
        <v>0</v>
      </c>
      <c r="D42" s="111"/>
      <c r="E42" s="111">
        <f t="shared" si="18"/>
        <v>4828000</v>
      </c>
      <c r="F42" s="112">
        <f t="shared" ref="F42:O42" si="25">SUM(F37:F41)</f>
        <v>4390000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9540000</v>
      </c>
      <c r="C69" s="120">
        <f>SUM(C9:C16,C19:C25,C28:C31,C34,C37:C41,C44:C54,C57:C60,C63:C67)</f>
        <v>0</v>
      </c>
      <c r="D69" s="120"/>
      <c r="E69" s="120">
        <f t="shared" si="35"/>
        <v>9540000</v>
      </c>
      <c r="F69" s="121">
        <f t="shared" ref="F69:O69" si="43">SUM(F9:F16,F19:F25,F28:F31,F34,F37:F41,F44:F54,F57:F60,F63:F67)</f>
        <v>9102000</v>
      </c>
      <c r="G69" s="122">
        <f t="shared" si="43"/>
        <v>2603000</v>
      </c>
      <c r="H69" s="121">
        <f t="shared" si="43"/>
        <v>1605000</v>
      </c>
      <c r="I69" s="122">
        <f t="shared" si="43"/>
        <v>1605130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1605000</v>
      </c>
      <c r="Q69" s="122">
        <f t="shared" si="37"/>
        <v>1605130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34.061969439728351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34.064728353140914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53278000</v>
      </c>
      <c r="C71" s="108"/>
      <c r="D71" s="108"/>
      <c r="E71" s="108">
        <f>$B71      +$C71      +$D71</f>
        <v>53278000</v>
      </c>
      <c r="F71" s="109">
        <v>53278000</v>
      </c>
      <c r="G71" s="110">
        <v>25000000</v>
      </c>
      <c r="H71" s="109">
        <v>18191000</v>
      </c>
      <c r="I71" s="110">
        <v>23451992</v>
      </c>
      <c r="J71" s="109"/>
      <c r="K71" s="110"/>
      <c r="L71" s="109"/>
      <c r="M71" s="110"/>
      <c r="N71" s="109"/>
      <c r="O71" s="110"/>
      <c r="P71" s="109">
        <f>$H71      +$J71      +$L71      +$N71</f>
        <v>18191000</v>
      </c>
      <c r="Q71" s="110">
        <f>$I71      +$K71      +$M71      +$O71</f>
        <v>23451992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34.143548932016962</v>
      </c>
      <c r="U71" s="56">
        <f>IF(($E71      =0),0,(($Q71      /$E71      )*100))</f>
        <v>44.018153834603403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53278000</v>
      </c>
      <c r="C73" s="117">
        <f>SUM(C71:C72)</f>
        <v>0</v>
      </c>
      <c r="D73" s="117"/>
      <c r="E73" s="117">
        <f>$B73      +$C73      +$D73</f>
        <v>53278000</v>
      </c>
      <c r="F73" s="118">
        <f t="shared" ref="F73:O73" si="44">SUM(F71:F72)</f>
        <v>53278000</v>
      </c>
      <c r="G73" s="119">
        <f t="shared" si="44"/>
        <v>25000000</v>
      </c>
      <c r="H73" s="118">
        <f t="shared" si="44"/>
        <v>18191000</v>
      </c>
      <c r="I73" s="119">
        <f t="shared" si="44"/>
        <v>23451992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18191000</v>
      </c>
      <c r="Q73" s="119">
        <f>$I73      +$K73      +$M73      +$O73</f>
        <v>23451992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34.143548932016962</v>
      </c>
      <c r="U73" s="65">
        <f>IF($E71   =0,0,($Q71   /$E71 )*100)</f>
        <v>44.018153834603403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53278000</v>
      </c>
      <c r="C74" s="120">
        <f>SUM(C71:C72)</f>
        <v>0</v>
      </c>
      <c r="D74" s="120"/>
      <c r="E74" s="120">
        <f>$B74      +$C74      +$D74</f>
        <v>53278000</v>
      </c>
      <c r="F74" s="121">
        <f t="shared" ref="F74:O74" si="45">SUM(F71:F72)</f>
        <v>53278000</v>
      </c>
      <c r="G74" s="122">
        <f t="shared" si="45"/>
        <v>25000000</v>
      </c>
      <c r="H74" s="121">
        <f t="shared" si="45"/>
        <v>18191000</v>
      </c>
      <c r="I74" s="122">
        <f t="shared" si="45"/>
        <v>23451992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18191000</v>
      </c>
      <c r="Q74" s="122">
        <f>$I74      +$K74      +$M74      +$O74</f>
        <v>23451992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34.143548932016962</v>
      </c>
      <c r="U74" s="71">
        <f>IF($E71   =0,0,($Q71   /$E71 )*100)</f>
        <v>44.018153834603403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62818000</v>
      </c>
      <c r="C75" s="120">
        <f>SUM(C9:C16,C19:C25,C28:C31,C34,C37:C41,C44:C54,C57:C60,C63:C67,C71:C72)</f>
        <v>0</v>
      </c>
      <c r="D75" s="120"/>
      <c r="E75" s="120">
        <f>$B75      +$C75      +$D75</f>
        <v>62818000</v>
      </c>
      <c r="F75" s="121">
        <f t="shared" ref="F75:O75" si="46">SUM(F9:F16,F19:F25,F28:F31,F34,F37:F41,F44:F54,F57:F60,F63:F67,F71:F72)</f>
        <v>62380000</v>
      </c>
      <c r="G75" s="122">
        <f t="shared" si="46"/>
        <v>27603000</v>
      </c>
      <c r="H75" s="121">
        <f t="shared" si="46"/>
        <v>19796000</v>
      </c>
      <c r="I75" s="122">
        <f t="shared" si="46"/>
        <v>25057122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19796000</v>
      </c>
      <c r="Q75" s="122">
        <f>$I75      +$K75      +$M75      +$O75</f>
        <v>25057122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34.136920158648046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43.209384376616661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QZULvSDpktdecSU4xvODGp0l70QpTHjXvUzoNGUq//+ZSFnuSiCgyu/yl+jWHMiWng0Ut6L9FTJLPNAxTn8gEA==" saltValue="dMLoDUdHeE+lxgu0C/XJf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221000</v>
      </c>
      <c r="I10" s="110">
        <v>154229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221000</v>
      </c>
      <c r="Q10" s="110">
        <f t="shared" ref="Q10:Q17" si="2">$I10      +$K10      +$M10      +$O10</f>
        <v>154229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11.05</v>
      </c>
      <c r="U10" s="56">
        <f t="shared" ref="U10:U16" si="6">IF(($E10      =0),0,(($Q10      /$E10      )*100))</f>
        <v>7.7114500000000001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221000</v>
      </c>
      <c r="I17" s="113">
        <f t="shared" si="7"/>
        <v>154229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221000</v>
      </c>
      <c r="Q17" s="113">
        <f t="shared" si="2"/>
        <v>154229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11.05</v>
      </c>
      <c r="U17" s="60">
        <f>IF((SUM($E9:$E14))=0,0,(Q17/(SUM($E9:$E14))*100))</f>
        <v>7.7114500000000001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2135000</v>
      </c>
      <c r="C34" s="108"/>
      <c r="D34" s="108"/>
      <c r="E34" s="108">
        <f>$B34      +$C34      +$D34</f>
        <v>2135000</v>
      </c>
      <c r="F34" s="109">
        <v>2135000</v>
      </c>
      <c r="G34" s="110">
        <v>534000</v>
      </c>
      <c r="H34" s="109">
        <v>534000</v>
      </c>
      <c r="I34" s="110">
        <v>296186</v>
      </c>
      <c r="J34" s="109"/>
      <c r="K34" s="110"/>
      <c r="L34" s="109"/>
      <c r="M34" s="110"/>
      <c r="N34" s="109"/>
      <c r="O34" s="110"/>
      <c r="P34" s="109">
        <f>$H34      +$J34      +$L34      +$N34</f>
        <v>534000</v>
      </c>
      <c r="Q34" s="110">
        <f>$I34      +$K34      +$M34      +$O34</f>
        <v>296186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25.011709601873537</v>
      </c>
      <c r="U34" s="56">
        <f>IF(($E34      =0),0,(($Q34      /$E34      )*100))</f>
        <v>13.872880562060891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2135000</v>
      </c>
      <c r="C35" s="111">
        <f>C34</f>
        <v>0</v>
      </c>
      <c r="D35" s="111"/>
      <c r="E35" s="111">
        <f>$B35      +$C35      +$D35</f>
        <v>2135000</v>
      </c>
      <c r="F35" s="112">
        <f t="shared" ref="F35:O35" si="17">F34</f>
        <v>2135000</v>
      </c>
      <c r="G35" s="113">
        <f t="shared" si="17"/>
        <v>534000</v>
      </c>
      <c r="H35" s="112">
        <f t="shared" si="17"/>
        <v>534000</v>
      </c>
      <c r="I35" s="113">
        <f t="shared" si="17"/>
        <v>296186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534000</v>
      </c>
      <c r="Q35" s="113">
        <f>$I35      +$K35      +$M35      +$O35</f>
        <v>296186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25.011709601873537</v>
      </c>
      <c r="U35" s="60">
        <f>IF($E35   =0,0,($Q35   /$E35   )*100)</f>
        <v>13.872880562060891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1438000</v>
      </c>
      <c r="C38" s="108"/>
      <c r="D38" s="108"/>
      <c r="E38" s="108">
        <f t="shared" si="18"/>
        <v>1438000</v>
      </c>
      <c r="F38" s="109">
        <v>1307000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1438000</v>
      </c>
      <c r="C42" s="111">
        <f>SUM(C37:C41)</f>
        <v>0</v>
      </c>
      <c r="D42" s="111"/>
      <c r="E42" s="111">
        <f t="shared" si="18"/>
        <v>1438000</v>
      </c>
      <c r="F42" s="112">
        <f t="shared" ref="F42:O42" si="25">SUM(F37:F41)</f>
        <v>1307000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5573000</v>
      </c>
      <c r="C69" s="120">
        <f>SUM(C9:C16,C19:C25,C28:C31,C34,C37:C41,C44:C54,C57:C60,C63:C67)</f>
        <v>0</v>
      </c>
      <c r="D69" s="120"/>
      <c r="E69" s="120">
        <f t="shared" si="35"/>
        <v>5573000</v>
      </c>
      <c r="F69" s="121">
        <f t="shared" ref="F69:O69" si="43">SUM(F9:F16,F19:F25,F28:F31,F34,F37:F41,F44:F54,F57:F60,F63:F67)</f>
        <v>5442000</v>
      </c>
      <c r="G69" s="122">
        <f t="shared" si="43"/>
        <v>2534000</v>
      </c>
      <c r="H69" s="121">
        <f t="shared" si="43"/>
        <v>755000</v>
      </c>
      <c r="I69" s="122">
        <f t="shared" si="43"/>
        <v>450415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755000</v>
      </c>
      <c r="Q69" s="122">
        <f t="shared" si="37"/>
        <v>450415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18.258766626360341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10.892744860943168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38868000</v>
      </c>
      <c r="C71" s="108"/>
      <c r="D71" s="108"/>
      <c r="E71" s="108">
        <f>$B71      +$C71      +$D71</f>
        <v>38868000</v>
      </c>
      <c r="F71" s="109">
        <v>38868000</v>
      </c>
      <c r="G71" s="110">
        <v>18000000</v>
      </c>
      <c r="H71" s="109">
        <v>7803000</v>
      </c>
      <c r="I71" s="110">
        <v>4811566</v>
      </c>
      <c r="J71" s="109"/>
      <c r="K71" s="110"/>
      <c r="L71" s="109"/>
      <c r="M71" s="110"/>
      <c r="N71" s="109"/>
      <c r="O71" s="110"/>
      <c r="P71" s="109">
        <f>$H71      +$J71      +$L71      +$N71</f>
        <v>7803000</v>
      </c>
      <c r="Q71" s="110">
        <f>$I71      +$K71      +$M71      +$O71</f>
        <v>4811566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20.075640629824022</v>
      </c>
      <c r="U71" s="56">
        <f>IF(($E71      =0),0,(($Q71      /$E71      )*100))</f>
        <v>12.379247710198621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38868000</v>
      </c>
      <c r="C73" s="117">
        <f>SUM(C71:C72)</f>
        <v>0</v>
      </c>
      <c r="D73" s="117"/>
      <c r="E73" s="117">
        <f>$B73      +$C73      +$D73</f>
        <v>38868000</v>
      </c>
      <c r="F73" s="118">
        <f t="shared" ref="F73:O73" si="44">SUM(F71:F72)</f>
        <v>38868000</v>
      </c>
      <c r="G73" s="119">
        <f t="shared" si="44"/>
        <v>18000000</v>
      </c>
      <c r="H73" s="118">
        <f t="shared" si="44"/>
        <v>7803000</v>
      </c>
      <c r="I73" s="119">
        <f t="shared" si="44"/>
        <v>4811566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7803000</v>
      </c>
      <c r="Q73" s="119">
        <f>$I73      +$K73      +$M73      +$O73</f>
        <v>4811566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20.075640629824022</v>
      </c>
      <c r="U73" s="65">
        <f>IF($E71   =0,0,($Q71   /$E71 )*100)</f>
        <v>12.379247710198621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38868000</v>
      </c>
      <c r="C74" s="120">
        <f>SUM(C71:C72)</f>
        <v>0</v>
      </c>
      <c r="D74" s="120"/>
      <c r="E74" s="120">
        <f>$B74      +$C74      +$D74</f>
        <v>38868000</v>
      </c>
      <c r="F74" s="121">
        <f t="shared" ref="F74:O74" si="45">SUM(F71:F72)</f>
        <v>38868000</v>
      </c>
      <c r="G74" s="122">
        <f t="shared" si="45"/>
        <v>18000000</v>
      </c>
      <c r="H74" s="121">
        <f t="shared" si="45"/>
        <v>7803000</v>
      </c>
      <c r="I74" s="122">
        <f t="shared" si="45"/>
        <v>4811566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7803000</v>
      </c>
      <c r="Q74" s="122">
        <f>$I74      +$K74      +$M74      +$O74</f>
        <v>4811566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20.075640629824022</v>
      </c>
      <c r="U74" s="71">
        <f>IF($E71   =0,0,($Q71   /$E71 )*100)</f>
        <v>12.379247710198621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44441000</v>
      </c>
      <c r="C75" s="120">
        <f>SUM(C9:C16,C19:C25,C28:C31,C34,C37:C41,C44:C54,C57:C60,C63:C67,C71:C72)</f>
        <v>0</v>
      </c>
      <c r="D75" s="120"/>
      <c r="E75" s="120">
        <f>$B75      +$C75      +$D75</f>
        <v>44441000</v>
      </c>
      <c r="F75" s="121">
        <f t="shared" ref="F75:O75" si="46">SUM(F9:F16,F19:F25,F28:F31,F34,F37:F41,F44:F54,F57:F60,F63:F67,F71:F72)</f>
        <v>44310000</v>
      </c>
      <c r="G75" s="122">
        <f t="shared" si="46"/>
        <v>20534000</v>
      </c>
      <c r="H75" s="121">
        <f t="shared" si="46"/>
        <v>8558000</v>
      </c>
      <c r="I75" s="122">
        <f t="shared" si="46"/>
        <v>5261981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8558000</v>
      </c>
      <c r="Q75" s="122">
        <f>$I75      +$K75      +$M75      +$O75</f>
        <v>5261981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19.900937143920192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12.236311420133479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crEiSWLsQ6v+lwpHnRDtqkkLgFURwgR70BENMwvrp6FLHQJvaXKE8cu1XDzOn4pE3v4xf6uOy8q/2J8N7g/Gg==" saltValue="0h8BBM71LIvC7TVq/GUXh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1300000</v>
      </c>
      <c r="C10" s="108"/>
      <c r="D10" s="108"/>
      <c r="E10" s="108">
        <f t="shared" ref="E10:E17" si="0">$B10      +$C10      +$D10</f>
        <v>1300000</v>
      </c>
      <c r="F10" s="109">
        <v>1300000</v>
      </c>
      <c r="G10" s="110">
        <v>1300000</v>
      </c>
      <c r="H10" s="109">
        <v>94000</v>
      </c>
      <c r="I10" s="110">
        <v>175248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94000</v>
      </c>
      <c r="Q10" s="110">
        <f t="shared" ref="Q10:Q17" si="2">$I10      +$K10      +$M10      +$O10</f>
        <v>175248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7.2307692307692308</v>
      </c>
      <c r="U10" s="56">
        <f t="shared" ref="U10:U16" si="6">IF(($E10      =0),0,(($Q10      /$E10      )*100))</f>
        <v>13.480615384615385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1300000</v>
      </c>
      <c r="C17" s="111">
        <f>SUM(C9:C16)</f>
        <v>0</v>
      </c>
      <c r="D17" s="111"/>
      <c r="E17" s="111">
        <f t="shared" si="0"/>
        <v>1300000</v>
      </c>
      <c r="F17" s="112">
        <f t="shared" ref="F17:O17" si="7">SUM(F9:F16)</f>
        <v>1300000</v>
      </c>
      <c r="G17" s="113">
        <f t="shared" si="7"/>
        <v>1300000</v>
      </c>
      <c r="H17" s="112">
        <f t="shared" si="7"/>
        <v>94000</v>
      </c>
      <c r="I17" s="113">
        <f t="shared" si="7"/>
        <v>175248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94000</v>
      </c>
      <c r="Q17" s="113">
        <f t="shared" si="2"/>
        <v>175248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7.2307692307692308</v>
      </c>
      <c r="U17" s="60">
        <f>IF((SUM($E9:$E14))=0,0,(Q17/(SUM($E9:$E14))*100))</f>
        <v>13.480615384615385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2610000</v>
      </c>
      <c r="C31" s="108"/>
      <c r="D31" s="108"/>
      <c r="E31" s="108">
        <f>$B31      +$C31      +$D31</f>
        <v>2610000</v>
      </c>
      <c r="F31" s="109">
        <v>2610000</v>
      </c>
      <c r="G31" s="110">
        <v>1827000</v>
      </c>
      <c r="H31" s="109">
        <v>953000</v>
      </c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953000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36.513409961685824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2610000</v>
      </c>
      <c r="C32" s="111">
        <f>SUM(C28:C31)</f>
        <v>0</v>
      </c>
      <c r="D32" s="111"/>
      <c r="E32" s="111">
        <f>$B32      +$C32      +$D32</f>
        <v>2610000</v>
      </c>
      <c r="F32" s="112">
        <f t="shared" ref="F32:O32" si="16">SUM(F28:F31)</f>
        <v>2610000</v>
      </c>
      <c r="G32" s="113">
        <f t="shared" si="16"/>
        <v>1827000</v>
      </c>
      <c r="H32" s="112">
        <f t="shared" si="16"/>
        <v>953000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953000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36.513409961685824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3660000</v>
      </c>
      <c r="C34" s="108"/>
      <c r="D34" s="108"/>
      <c r="E34" s="108">
        <f>$B34      +$C34      +$D34</f>
        <v>3660000</v>
      </c>
      <c r="F34" s="109">
        <v>3660000</v>
      </c>
      <c r="G34" s="110">
        <v>915000</v>
      </c>
      <c r="H34" s="109">
        <v>915000</v>
      </c>
      <c r="I34" s="110">
        <v>915000</v>
      </c>
      <c r="J34" s="109"/>
      <c r="K34" s="110"/>
      <c r="L34" s="109"/>
      <c r="M34" s="110"/>
      <c r="N34" s="109"/>
      <c r="O34" s="110"/>
      <c r="P34" s="109">
        <f>$H34      +$J34      +$L34      +$N34</f>
        <v>915000</v>
      </c>
      <c r="Q34" s="110">
        <f>$I34      +$K34      +$M34      +$O34</f>
        <v>915000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</v>
      </c>
      <c r="U34" s="56">
        <f>IF(($E34      =0),0,(($Q34      /$E34      )*100))</f>
        <v>25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3660000</v>
      </c>
      <c r="C35" s="111">
        <f>C34</f>
        <v>0</v>
      </c>
      <c r="D35" s="111"/>
      <c r="E35" s="111">
        <f>$B35      +$C35      +$D35</f>
        <v>3660000</v>
      </c>
      <c r="F35" s="112">
        <f t="shared" ref="F35:O35" si="17">F34</f>
        <v>3660000</v>
      </c>
      <c r="G35" s="113">
        <f t="shared" si="17"/>
        <v>915000</v>
      </c>
      <c r="H35" s="112">
        <f t="shared" si="17"/>
        <v>915000</v>
      </c>
      <c r="I35" s="113">
        <f t="shared" si="17"/>
        <v>915000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915000</v>
      </c>
      <c r="Q35" s="113">
        <f>$I35      +$K35      +$M35      +$O35</f>
        <v>915000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</v>
      </c>
      <c r="U35" s="60">
        <f>IF($E35   =0,0,($Q35   /$E35   )*100)</f>
        <v>25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30568000</v>
      </c>
      <c r="I53" s="110">
        <v>29430987</v>
      </c>
      <c r="J53" s="109"/>
      <c r="K53" s="110"/>
      <c r="L53" s="109"/>
      <c r="M53" s="110"/>
      <c r="N53" s="109"/>
      <c r="O53" s="110"/>
      <c r="P53" s="109">
        <f t="shared" si="27"/>
        <v>30568000</v>
      </c>
      <c r="Q53" s="110">
        <f t="shared" si="28"/>
        <v>29430987</v>
      </c>
      <c r="R53" s="54">
        <f t="shared" si="29"/>
        <v>0</v>
      </c>
      <c r="S53" s="55">
        <f t="shared" si="30"/>
        <v>0</v>
      </c>
      <c r="T53" s="54">
        <f t="shared" si="31"/>
        <v>30.568000000000001</v>
      </c>
      <c r="U53" s="56">
        <f t="shared" si="32"/>
        <v>29.430986999999998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40000000</v>
      </c>
      <c r="H55" s="112">
        <f t="shared" si="33"/>
        <v>30568000</v>
      </c>
      <c r="I55" s="113">
        <f t="shared" si="33"/>
        <v>29430987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30568000</v>
      </c>
      <c r="Q55" s="113">
        <f t="shared" si="28"/>
        <v>29430987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30.568000000000001</v>
      </c>
      <c r="U55" s="60">
        <f>IF((+$E45+$E47+$E49+$E50+$E53) =0,0,(Q55   /(+$E45+$E47+$E49+$E50+$E53) )*100)</f>
        <v>29.430986999999998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107570000</v>
      </c>
      <c r="C69" s="120">
        <f>SUM(C9:C16,C19:C25,C28:C31,C34,C37:C41,C44:C54,C57:C60,C63:C67)</f>
        <v>0</v>
      </c>
      <c r="D69" s="120"/>
      <c r="E69" s="120">
        <f t="shared" si="35"/>
        <v>107570000</v>
      </c>
      <c r="F69" s="121">
        <f t="shared" ref="F69:O69" si="43">SUM(F9:F16,F19:F25,F28:F31,F34,F37:F41,F44:F54,F57:F60,F63:F67)</f>
        <v>107570000</v>
      </c>
      <c r="G69" s="122">
        <f t="shared" si="43"/>
        <v>44042000</v>
      </c>
      <c r="H69" s="121">
        <f t="shared" si="43"/>
        <v>32530000</v>
      </c>
      <c r="I69" s="122">
        <f t="shared" si="43"/>
        <v>30521235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32530000</v>
      </c>
      <c r="Q69" s="122">
        <f t="shared" si="37"/>
        <v>30521235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30.240773449846614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28.373370828297851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239006000</v>
      </c>
      <c r="C71" s="108"/>
      <c r="D71" s="108"/>
      <c r="E71" s="108">
        <f>$B71      +$C71      +$D71</f>
        <v>239006000</v>
      </c>
      <c r="F71" s="109">
        <v>239006000</v>
      </c>
      <c r="G71" s="110">
        <v>121000000</v>
      </c>
      <c r="H71" s="109">
        <v>44218000</v>
      </c>
      <c r="I71" s="110">
        <v>33733117</v>
      </c>
      <c r="J71" s="109"/>
      <c r="K71" s="110"/>
      <c r="L71" s="109"/>
      <c r="M71" s="110"/>
      <c r="N71" s="109"/>
      <c r="O71" s="110"/>
      <c r="P71" s="109">
        <f>$H71      +$J71      +$L71      +$N71</f>
        <v>44218000</v>
      </c>
      <c r="Q71" s="110">
        <f>$I71      +$K71      +$M71      +$O71</f>
        <v>33733117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18.500790775126987</v>
      </c>
      <c r="U71" s="56">
        <f>IF(($E71      =0),0,(($Q71      /$E71      )*100))</f>
        <v>14.113920571031692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239006000</v>
      </c>
      <c r="C73" s="117">
        <f>SUM(C71:C72)</f>
        <v>0</v>
      </c>
      <c r="D73" s="117"/>
      <c r="E73" s="117">
        <f>$B73      +$C73      +$D73</f>
        <v>239006000</v>
      </c>
      <c r="F73" s="118">
        <f t="shared" ref="F73:O73" si="44">SUM(F71:F72)</f>
        <v>239006000</v>
      </c>
      <c r="G73" s="119">
        <f t="shared" si="44"/>
        <v>121000000</v>
      </c>
      <c r="H73" s="118">
        <f t="shared" si="44"/>
        <v>44218000</v>
      </c>
      <c r="I73" s="119">
        <f t="shared" si="44"/>
        <v>33733117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44218000</v>
      </c>
      <c r="Q73" s="119">
        <f>$I73      +$K73      +$M73      +$O73</f>
        <v>33733117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18.500790775126987</v>
      </c>
      <c r="U73" s="65">
        <f>IF($E71   =0,0,($Q71   /$E71 )*100)</f>
        <v>14.113920571031692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239006000</v>
      </c>
      <c r="C74" s="120">
        <f>SUM(C71:C72)</f>
        <v>0</v>
      </c>
      <c r="D74" s="120"/>
      <c r="E74" s="120">
        <f>$B74      +$C74      +$D74</f>
        <v>239006000</v>
      </c>
      <c r="F74" s="121">
        <f t="shared" ref="F74:O74" si="45">SUM(F71:F72)</f>
        <v>239006000</v>
      </c>
      <c r="G74" s="122">
        <f t="shared" si="45"/>
        <v>121000000</v>
      </c>
      <c r="H74" s="121">
        <f t="shared" si="45"/>
        <v>44218000</v>
      </c>
      <c r="I74" s="122">
        <f t="shared" si="45"/>
        <v>33733117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44218000</v>
      </c>
      <c r="Q74" s="122">
        <f>$I74      +$K74      +$M74      +$O74</f>
        <v>33733117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18.500790775126987</v>
      </c>
      <c r="U74" s="71">
        <f>IF($E71   =0,0,($Q71   /$E71 )*100)</f>
        <v>14.113920571031692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346576000</v>
      </c>
      <c r="C75" s="120">
        <f>SUM(C9:C16,C19:C25,C28:C31,C34,C37:C41,C44:C54,C57:C60,C63:C67,C71:C72)</f>
        <v>0</v>
      </c>
      <c r="D75" s="120"/>
      <c r="E75" s="120">
        <f>$B75      +$C75      +$D75</f>
        <v>346576000</v>
      </c>
      <c r="F75" s="121">
        <f t="shared" ref="F75:O75" si="46">SUM(F9:F16,F19:F25,F28:F31,F34,F37:F41,F44:F54,F57:F60,F63:F67,F71:F72)</f>
        <v>346576000</v>
      </c>
      <c r="G75" s="122">
        <f t="shared" si="46"/>
        <v>165042000</v>
      </c>
      <c r="H75" s="121">
        <f t="shared" si="46"/>
        <v>76748000</v>
      </c>
      <c r="I75" s="122">
        <f t="shared" si="46"/>
        <v>64254352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76748000</v>
      </c>
      <c r="Q75" s="122">
        <f>$I75      +$K75      +$M75      +$O75</f>
        <v>64254352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22.144637828355108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18.539758090577536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3Bm9Qs8WDqKDmvvzf15c+Mx/LLjqihz8brQKn/I6KmMGYKGiWGKXf8ro1RIVt9gWAU5WUE5IH8viLQDKzL79w==" saltValue="JMjZL9KB7OTIxsX0MwkyG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1565000</v>
      </c>
      <c r="I10" s="110">
        <v>91667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1565000</v>
      </c>
      <c r="Q10" s="110">
        <f t="shared" ref="Q10:Q17" si="2">$I10      +$K10      +$M10      +$O10</f>
        <v>91667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78.25</v>
      </c>
      <c r="U10" s="56">
        <f t="shared" ref="U10:U16" si="6">IF(($E10      =0),0,(($Q10      /$E10      )*100))</f>
        <v>4.5833500000000003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14900000</v>
      </c>
      <c r="C14" s="108"/>
      <c r="D14" s="108"/>
      <c r="E14" s="108">
        <f t="shared" si="0"/>
        <v>14900000</v>
      </c>
      <c r="F14" s="109">
        <v>14900000</v>
      </c>
      <c r="G14" s="110">
        <v>5000000</v>
      </c>
      <c r="H14" s="109">
        <v>5137000</v>
      </c>
      <c r="I14" s="110">
        <v>2911378</v>
      </c>
      <c r="J14" s="109"/>
      <c r="K14" s="110"/>
      <c r="L14" s="109"/>
      <c r="M14" s="110"/>
      <c r="N14" s="109"/>
      <c r="O14" s="110"/>
      <c r="P14" s="109">
        <f t="shared" si="1"/>
        <v>5137000</v>
      </c>
      <c r="Q14" s="110">
        <f t="shared" si="2"/>
        <v>2911378</v>
      </c>
      <c r="R14" s="54">
        <f t="shared" si="3"/>
        <v>0</v>
      </c>
      <c r="S14" s="55">
        <f t="shared" si="4"/>
        <v>0</v>
      </c>
      <c r="T14" s="54">
        <f t="shared" si="5"/>
        <v>34.476510067114098</v>
      </c>
      <c r="U14" s="56">
        <f t="shared" si="6"/>
        <v>19.539449664429533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/>
      <c r="D15" s="108"/>
      <c r="E15" s="108">
        <f t="shared" si="0"/>
        <v>1000000</v>
      </c>
      <c r="F15" s="109">
        <v>1000000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17900000</v>
      </c>
      <c r="C17" s="111">
        <f>SUM(C9:C16)</f>
        <v>0</v>
      </c>
      <c r="D17" s="111"/>
      <c r="E17" s="111">
        <f t="shared" si="0"/>
        <v>17900000</v>
      </c>
      <c r="F17" s="112">
        <f t="shared" ref="F17:O17" si="7">SUM(F9:F16)</f>
        <v>17900000</v>
      </c>
      <c r="G17" s="113">
        <f t="shared" si="7"/>
        <v>7000000</v>
      </c>
      <c r="H17" s="112">
        <f t="shared" si="7"/>
        <v>6702000</v>
      </c>
      <c r="I17" s="113">
        <f t="shared" si="7"/>
        <v>3003045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6702000</v>
      </c>
      <c r="Q17" s="113">
        <f t="shared" si="2"/>
        <v>3003045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39.65680473372781</v>
      </c>
      <c r="U17" s="60">
        <f>IF((SUM($E9:$E14))=0,0,(Q17/(SUM($E9:$E14))*100))</f>
        <v>17.769497041420117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89404000</v>
      </c>
      <c r="C19" s="108"/>
      <c r="D19" s="108"/>
      <c r="E19" s="108">
        <f t="shared" ref="E19:E26" si="8">$B19      +$C19      +$D19</f>
        <v>89404000</v>
      </c>
      <c r="F19" s="109">
        <v>89404000</v>
      </c>
      <c r="G19" s="110">
        <v>40109000</v>
      </c>
      <c r="H19" s="109">
        <v>40109000</v>
      </c>
      <c r="I19" s="110">
        <v>25810184</v>
      </c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40109000</v>
      </c>
      <c r="Q19" s="110">
        <f t="shared" ref="Q19:Q26" si="10">$I19      +$K19      +$M19      +$O19</f>
        <v>25810184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44.862645966623418</v>
      </c>
      <c r="U19" s="56">
        <f t="shared" ref="U19:U25" si="14">IF(($E19      =0),0,(($Q19      /$E19      )*100))</f>
        <v>28.869160216545119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89404000</v>
      </c>
      <c r="C26" s="111">
        <f>SUM(C19:C25)</f>
        <v>0</v>
      </c>
      <c r="D26" s="111"/>
      <c r="E26" s="111">
        <f t="shared" si="8"/>
        <v>89404000</v>
      </c>
      <c r="F26" s="112">
        <f t="shared" ref="F26:O26" si="15">SUM(F19:F25)</f>
        <v>89404000</v>
      </c>
      <c r="G26" s="113">
        <f t="shared" si="15"/>
        <v>40109000</v>
      </c>
      <c r="H26" s="112">
        <f t="shared" si="15"/>
        <v>40109000</v>
      </c>
      <c r="I26" s="113">
        <f t="shared" si="15"/>
        <v>25810184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40109000</v>
      </c>
      <c r="Q26" s="113">
        <f t="shared" si="10"/>
        <v>25810184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44.862645966623418</v>
      </c>
      <c r="U26" s="60">
        <f>IF(($E26-$E21-$E25)   =0,0,($Q26   /($E26-$E21-$E25)   )*100)</f>
        <v>28.869160216545119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3159000</v>
      </c>
      <c r="C34" s="108"/>
      <c r="D34" s="108"/>
      <c r="E34" s="108">
        <f>$B34      +$C34      +$D34</f>
        <v>3159000</v>
      </c>
      <c r="F34" s="109">
        <v>3159000</v>
      </c>
      <c r="G34" s="110">
        <v>790000</v>
      </c>
      <c r="H34" s="109">
        <v>684000</v>
      </c>
      <c r="I34" s="110">
        <v>790000</v>
      </c>
      <c r="J34" s="109"/>
      <c r="K34" s="110"/>
      <c r="L34" s="109"/>
      <c r="M34" s="110"/>
      <c r="N34" s="109"/>
      <c r="O34" s="110"/>
      <c r="P34" s="109">
        <f>$H34      +$J34      +$L34      +$N34</f>
        <v>684000</v>
      </c>
      <c r="Q34" s="110">
        <f>$I34      +$K34      +$M34      +$O34</f>
        <v>790000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21.652421652421651</v>
      </c>
      <c r="U34" s="56">
        <f>IF(($E34      =0),0,(($Q34      /$E34      )*100))</f>
        <v>25.007913896802787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3159000</v>
      </c>
      <c r="C35" s="111">
        <f>C34</f>
        <v>0</v>
      </c>
      <c r="D35" s="111"/>
      <c r="E35" s="111">
        <f>$B35      +$C35      +$D35</f>
        <v>3159000</v>
      </c>
      <c r="F35" s="112">
        <f t="shared" ref="F35:O35" si="17">F34</f>
        <v>3159000</v>
      </c>
      <c r="G35" s="113">
        <f t="shared" si="17"/>
        <v>790000</v>
      </c>
      <c r="H35" s="112">
        <f t="shared" si="17"/>
        <v>684000</v>
      </c>
      <c r="I35" s="113">
        <f t="shared" si="17"/>
        <v>790000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684000</v>
      </c>
      <c r="Q35" s="113">
        <f>$I35      +$K35      +$M35      +$O35</f>
        <v>790000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21.652421652421651</v>
      </c>
      <c r="U35" s="60">
        <f>IF($E35   =0,0,($Q35   /$E35   )*100)</f>
        <v>25.007913896802787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57227000</v>
      </c>
      <c r="C38" s="108"/>
      <c r="D38" s="108"/>
      <c r="E38" s="108">
        <f t="shared" si="18"/>
        <v>57227000</v>
      </c>
      <c r="F38" s="109">
        <v>52031000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5000000</v>
      </c>
      <c r="C40" s="108"/>
      <c r="D40" s="108"/>
      <c r="E40" s="108">
        <f t="shared" si="18"/>
        <v>5000000</v>
      </c>
      <c r="F40" s="109">
        <v>5000000</v>
      </c>
      <c r="G40" s="110">
        <v>2000000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62227000</v>
      </c>
      <c r="C42" s="111">
        <f>SUM(C37:C41)</f>
        <v>0</v>
      </c>
      <c r="D42" s="111"/>
      <c r="E42" s="111">
        <f t="shared" si="18"/>
        <v>62227000</v>
      </c>
      <c r="F42" s="112">
        <f t="shared" ref="F42:O42" si="25">SUM(F37:F41)</f>
        <v>57031000</v>
      </c>
      <c r="G42" s="113">
        <f t="shared" si="25"/>
        <v>2000000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172690000</v>
      </c>
      <c r="C69" s="120">
        <f>SUM(C9:C16,C19:C25,C28:C31,C34,C37:C41,C44:C54,C57:C60,C63:C67)</f>
        <v>0</v>
      </c>
      <c r="D69" s="120"/>
      <c r="E69" s="120">
        <f t="shared" si="35"/>
        <v>172690000</v>
      </c>
      <c r="F69" s="121">
        <f t="shared" ref="F69:O69" si="43">SUM(F9:F16,F19:F25,F28:F31,F34,F37:F41,F44:F54,F57:F60,F63:F67)</f>
        <v>167494000</v>
      </c>
      <c r="G69" s="122">
        <f t="shared" si="43"/>
        <v>49899000</v>
      </c>
      <c r="H69" s="121">
        <f t="shared" si="43"/>
        <v>47495000</v>
      </c>
      <c r="I69" s="122">
        <f t="shared" si="43"/>
        <v>29603229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47495000</v>
      </c>
      <c r="Q69" s="122">
        <f t="shared" si="37"/>
        <v>29603229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41.49375780820003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25.862705852546235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172690000</v>
      </c>
      <c r="C75" s="120">
        <f>SUM(C9:C16,C19:C25,C28:C31,C34,C37:C41,C44:C54,C57:C60,C63:C67,C71:C72)</f>
        <v>0</v>
      </c>
      <c r="D75" s="120"/>
      <c r="E75" s="120">
        <f>$B75      +$C75      +$D75</f>
        <v>172690000</v>
      </c>
      <c r="F75" s="121">
        <f t="shared" ref="F75:O75" si="46">SUM(F9:F16,F19:F25,F28:F31,F34,F37:F41,F44:F54,F57:F60,F63:F67,F71:F72)</f>
        <v>167494000</v>
      </c>
      <c r="G75" s="122">
        <f t="shared" si="46"/>
        <v>49899000</v>
      </c>
      <c r="H75" s="121">
        <f t="shared" si="46"/>
        <v>47495000</v>
      </c>
      <c r="I75" s="122">
        <f t="shared" si="46"/>
        <v>29603229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47495000</v>
      </c>
      <c r="Q75" s="122">
        <f>$I75      +$K75      +$M75      +$O75</f>
        <v>29603229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41.49375780820003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25.862705852546235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a0pFedZx1XhYDv7n2UvJC22CgCYkUwjkJKJQarcU2it0cqdDIoF50dHMWMv++5oHzSsCci7QdajmryCo+dkTiQ==" saltValue="m85rY+UV5wNU5alASDoQ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174000</v>
      </c>
      <c r="I10" s="110">
        <v>174254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174000</v>
      </c>
      <c r="Q10" s="110">
        <f t="shared" ref="Q10:Q17" si="2">$I10      +$K10      +$M10      +$O10</f>
        <v>174254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8.6999999999999993</v>
      </c>
      <c r="U10" s="56">
        <f t="shared" ref="U10:U16" si="6">IF(($E10      =0),0,(($Q10      /$E10      )*100))</f>
        <v>8.7126999999999999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174000</v>
      </c>
      <c r="I17" s="113">
        <f t="shared" si="7"/>
        <v>174254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174000</v>
      </c>
      <c r="Q17" s="113">
        <f t="shared" si="2"/>
        <v>174254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8.6999999999999993</v>
      </c>
      <c r="U17" s="60">
        <f>IF((SUM($E9:$E14))=0,0,(Q17/(SUM($E9:$E14))*100))</f>
        <v>8.7126999999999999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3122000</v>
      </c>
      <c r="C31" s="108"/>
      <c r="D31" s="108"/>
      <c r="E31" s="108">
        <f>$B31      +$C31      +$D31</f>
        <v>3122000</v>
      </c>
      <c r="F31" s="109">
        <v>3122000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3122000</v>
      </c>
      <c r="C32" s="111">
        <f>SUM(C28:C31)</f>
        <v>0</v>
      </c>
      <c r="D32" s="111"/>
      <c r="E32" s="111">
        <f>$B32      +$C32      +$D32</f>
        <v>3122000</v>
      </c>
      <c r="F32" s="112">
        <f t="shared" ref="F32:O32" si="16">SUM(F28:F31)</f>
        <v>3122000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3222000</v>
      </c>
      <c r="C34" s="108"/>
      <c r="D34" s="108"/>
      <c r="E34" s="108">
        <f>$B34      +$C34      +$D34</f>
        <v>3222000</v>
      </c>
      <c r="F34" s="109">
        <v>3222000</v>
      </c>
      <c r="G34" s="110">
        <v>806000</v>
      </c>
      <c r="H34" s="109">
        <v>675000</v>
      </c>
      <c r="I34" s="110">
        <v>675095</v>
      </c>
      <c r="J34" s="109"/>
      <c r="K34" s="110"/>
      <c r="L34" s="109"/>
      <c r="M34" s="110"/>
      <c r="N34" s="109"/>
      <c r="O34" s="110"/>
      <c r="P34" s="109">
        <f>$H34      +$J34      +$L34      +$N34</f>
        <v>675000</v>
      </c>
      <c r="Q34" s="110">
        <f>$I34      +$K34      +$M34      +$O34</f>
        <v>675095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20.949720670391063</v>
      </c>
      <c r="U34" s="56">
        <f>IF(($E34      =0),0,(($Q34      /$E34      )*100))</f>
        <v>20.952669149596524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3222000</v>
      </c>
      <c r="C35" s="111">
        <f>C34</f>
        <v>0</v>
      </c>
      <c r="D35" s="111"/>
      <c r="E35" s="111">
        <f>$B35      +$C35      +$D35</f>
        <v>3222000</v>
      </c>
      <c r="F35" s="112">
        <f t="shared" ref="F35:O35" si="17">F34</f>
        <v>3222000</v>
      </c>
      <c r="G35" s="113">
        <f t="shared" si="17"/>
        <v>806000</v>
      </c>
      <c r="H35" s="112">
        <f t="shared" si="17"/>
        <v>675000</v>
      </c>
      <c r="I35" s="113">
        <f t="shared" si="17"/>
        <v>675095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675000</v>
      </c>
      <c r="Q35" s="113">
        <f>$I35      +$K35      +$M35      +$O35</f>
        <v>675095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20.949720670391063</v>
      </c>
      <c r="U35" s="60">
        <f>IF($E35   =0,0,($Q35   /$E35   )*100)</f>
        <v>20.952669149596524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40000000</v>
      </c>
      <c r="H53" s="109">
        <v>23353000</v>
      </c>
      <c r="I53" s="110">
        <v>14605200</v>
      </c>
      <c r="J53" s="109"/>
      <c r="K53" s="110"/>
      <c r="L53" s="109"/>
      <c r="M53" s="110"/>
      <c r="N53" s="109"/>
      <c r="O53" s="110"/>
      <c r="P53" s="109">
        <f t="shared" si="27"/>
        <v>23353000</v>
      </c>
      <c r="Q53" s="110">
        <f t="shared" si="28"/>
        <v>14605200</v>
      </c>
      <c r="R53" s="54">
        <f t="shared" si="29"/>
        <v>0</v>
      </c>
      <c r="S53" s="55">
        <f t="shared" si="30"/>
        <v>0</v>
      </c>
      <c r="T53" s="54">
        <f t="shared" si="31"/>
        <v>23.352999999999998</v>
      </c>
      <c r="U53" s="56">
        <f t="shared" si="32"/>
        <v>14.605199999999998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40000000</v>
      </c>
      <c r="H55" s="112">
        <f t="shared" si="33"/>
        <v>23353000</v>
      </c>
      <c r="I55" s="113">
        <f t="shared" si="33"/>
        <v>14605200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23353000</v>
      </c>
      <c r="Q55" s="113">
        <f t="shared" si="28"/>
        <v>14605200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23.352999999999998</v>
      </c>
      <c r="U55" s="60">
        <f>IF((+$E45+$E47+$E49+$E50+$E53) =0,0,(Q55   /(+$E45+$E47+$E49+$E50+$E53) )*100)</f>
        <v>14.605199999999998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108344000</v>
      </c>
      <c r="C69" s="120">
        <f>SUM(C9:C16,C19:C25,C28:C31,C34,C37:C41,C44:C54,C57:C60,C63:C67)</f>
        <v>0</v>
      </c>
      <c r="D69" s="120"/>
      <c r="E69" s="120">
        <f t="shared" si="35"/>
        <v>108344000</v>
      </c>
      <c r="F69" s="121">
        <f t="shared" ref="F69:O69" si="43">SUM(F9:F16,F19:F25,F28:F31,F34,F37:F41,F44:F54,F57:F60,F63:F67)</f>
        <v>108344000</v>
      </c>
      <c r="G69" s="122">
        <f t="shared" si="43"/>
        <v>42806000</v>
      </c>
      <c r="H69" s="121">
        <f t="shared" si="43"/>
        <v>24202000</v>
      </c>
      <c r="I69" s="122">
        <f t="shared" si="43"/>
        <v>15454549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24202000</v>
      </c>
      <c r="Q69" s="122">
        <f t="shared" si="37"/>
        <v>15454549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22.338108247803294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14.26433305028428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287626000</v>
      </c>
      <c r="C71" s="108"/>
      <c r="D71" s="108"/>
      <c r="E71" s="108">
        <f>$B71      +$C71      +$D71</f>
        <v>287626000</v>
      </c>
      <c r="F71" s="109">
        <v>287626000</v>
      </c>
      <c r="G71" s="110">
        <v>172000000</v>
      </c>
      <c r="H71" s="109">
        <v>126174000</v>
      </c>
      <c r="I71" s="110">
        <v>96835940</v>
      </c>
      <c r="J71" s="109"/>
      <c r="K71" s="110"/>
      <c r="L71" s="109"/>
      <c r="M71" s="110"/>
      <c r="N71" s="109"/>
      <c r="O71" s="110"/>
      <c r="P71" s="109">
        <f>$H71      +$J71      +$L71      +$N71</f>
        <v>126174000</v>
      </c>
      <c r="Q71" s="110">
        <f>$I71      +$K71      +$M71      +$O71</f>
        <v>96835940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43.867383338084878</v>
      </c>
      <c r="U71" s="56">
        <f>IF(($E71      =0),0,(($Q71      /$E71      )*100))</f>
        <v>33.667311021952116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287626000</v>
      </c>
      <c r="C73" s="117">
        <f>SUM(C71:C72)</f>
        <v>0</v>
      </c>
      <c r="D73" s="117"/>
      <c r="E73" s="117">
        <f>$B73      +$C73      +$D73</f>
        <v>287626000</v>
      </c>
      <c r="F73" s="118">
        <f t="shared" ref="F73:O73" si="44">SUM(F71:F72)</f>
        <v>287626000</v>
      </c>
      <c r="G73" s="119">
        <f t="shared" si="44"/>
        <v>172000000</v>
      </c>
      <c r="H73" s="118">
        <f t="shared" si="44"/>
        <v>126174000</v>
      </c>
      <c r="I73" s="119">
        <f t="shared" si="44"/>
        <v>96835940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126174000</v>
      </c>
      <c r="Q73" s="119">
        <f>$I73      +$K73      +$M73      +$O73</f>
        <v>96835940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43.867383338084878</v>
      </c>
      <c r="U73" s="65">
        <f>IF($E71   =0,0,($Q71   /$E71 )*100)</f>
        <v>33.667311021952116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287626000</v>
      </c>
      <c r="C74" s="120">
        <f>SUM(C71:C72)</f>
        <v>0</v>
      </c>
      <c r="D74" s="120"/>
      <c r="E74" s="120">
        <f>$B74      +$C74      +$D74</f>
        <v>287626000</v>
      </c>
      <c r="F74" s="121">
        <f t="shared" ref="F74:O74" si="45">SUM(F71:F72)</f>
        <v>287626000</v>
      </c>
      <c r="G74" s="122">
        <f t="shared" si="45"/>
        <v>172000000</v>
      </c>
      <c r="H74" s="121">
        <f t="shared" si="45"/>
        <v>126174000</v>
      </c>
      <c r="I74" s="122">
        <f t="shared" si="45"/>
        <v>96835940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126174000</v>
      </c>
      <c r="Q74" s="122">
        <f>$I74      +$K74      +$M74      +$O74</f>
        <v>96835940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43.867383338084878</v>
      </c>
      <c r="U74" s="71">
        <f>IF($E71   =0,0,($Q71   /$E71 )*100)</f>
        <v>33.667311021952116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395970000</v>
      </c>
      <c r="C75" s="120">
        <f>SUM(C9:C16,C19:C25,C28:C31,C34,C37:C41,C44:C54,C57:C60,C63:C67,C71:C72)</f>
        <v>0</v>
      </c>
      <c r="D75" s="120"/>
      <c r="E75" s="120">
        <f>$B75      +$C75      +$D75</f>
        <v>395970000</v>
      </c>
      <c r="F75" s="121">
        <f t="shared" ref="F75:O75" si="46">SUM(F9:F16,F19:F25,F28:F31,F34,F37:F41,F44:F54,F57:F60,F63:F67,F71:F72)</f>
        <v>395970000</v>
      </c>
      <c r="G75" s="122">
        <f t="shared" si="46"/>
        <v>214806000</v>
      </c>
      <c r="H75" s="121">
        <f t="shared" si="46"/>
        <v>150376000</v>
      </c>
      <c r="I75" s="122">
        <f t="shared" si="46"/>
        <v>112290489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150376000</v>
      </c>
      <c r="Q75" s="122">
        <f>$I75      +$K75      +$M75      +$O75</f>
        <v>112290489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37.976614389979041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28.358332449427987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5k5NFBuV5K5F6eOkavyEYBBINN7bhffWHpFBHbihRBI1fXdeQeNayKAjvptvWGMJJXnW58z99FCTxBkA896FQ==" saltValue="FNsFWCs6QGJ431Eojg8f/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114000</v>
      </c>
      <c r="I10" s="110">
        <v>700055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114000</v>
      </c>
      <c r="Q10" s="110">
        <f t="shared" ref="Q10:Q17" si="2">$I10      +$K10      +$M10      +$O10</f>
        <v>700055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5.7</v>
      </c>
      <c r="U10" s="56">
        <f t="shared" ref="U10:U16" si="6">IF(($E10      =0),0,(($Q10      /$E10      )*100))</f>
        <v>35.002749999999999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114000</v>
      </c>
      <c r="I17" s="113">
        <f t="shared" si="7"/>
        <v>700055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114000</v>
      </c>
      <c r="Q17" s="113">
        <f t="shared" si="2"/>
        <v>700055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5.7</v>
      </c>
      <c r="U17" s="60">
        <f>IF((SUM($E9:$E14))=0,0,(Q17/(SUM($E9:$E14))*100))</f>
        <v>35.002749999999999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1794000</v>
      </c>
      <c r="C34" s="108"/>
      <c r="D34" s="108"/>
      <c r="E34" s="108">
        <f>$B34      +$C34      +$D34</f>
        <v>1794000</v>
      </c>
      <c r="F34" s="109">
        <v>1794000</v>
      </c>
      <c r="G34" s="110">
        <v>449000</v>
      </c>
      <c r="H34" s="109">
        <v>449000</v>
      </c>
      <c r="I34" s="110">
        <v>1702489</v>
      </c>
      <c r="J34" s="109"/>
      <c r="K34" s="110"/>
      <c r="L34" s="109"/>
      <c r="M34" s="110"/>
      <c r="N34" s="109"/>
      <c r="O34" s="110"/>
      <c r="P34" s="109">
        <f>$H34      +$J34      +$L34      +$N34</f>
        <v>449000</v>
      </c>
      <c r="Q34" s="110">
        <f>$I34      +$K34      +$M34      +$O34</f>
        <v>1702489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25.027870680044593</v>
      </c>
      <c r="U34" s="56">
        <f>IF(($E34      =0),0,(($Q34      /$E34      )*100))</f>
        <v>94.899052396878474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1794000</v>
      </c>
      <c r="C35" s="111">
        <f>C34</f>
        <v>0</v>
      </c>
      <c r="D35" s="111"/>
      <c r="E35" s="111">
        <f>$B35      +$C35      +$D35</f>
        <v>1794000</v>
      </c>
      <c r="F35" s="112">
        <f t="shared" ref="F35:O35" si="17">F34</f>
        <v>1794000</v>
      </c>
      <c r="G35" s="113">
        <f t="shared" si="17"/>
        <v>449000</v>
      </c>
      <c r="H35" s="112">
        <f t="shared" si="17"/>
        <v>449000</v>
      </c>
      <c r="I35" s="113">
        <f t="shared" si="17"/>
        <v>1702489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449000</v>
      </c>
      <c r="Q35" s="113">
        <f>$I35      +$K35      +$M35      +$O35</f>
        <v>1702489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25.027870680044593</v>
      </c>
      <c r="U35" s="60">
        <f>IF($E35   =0,0,($Q35   /$E35   )*100)</f>
        <v>94.899052396878474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7052000</v>
      </c>
      <c r="C37" s="108"/>
      <c r="D37" s="108"/>
      <c r="E37" s="108">
        <f t="shared" ref="E37:E42" si="18">$B37      +$C37      +$D37</f>
        <v>7052000</v>
      </c>
      <c r="F37" s="109">
        <v>7052000</v>
      </c>
      <c r="G37" s="110">
        <v>3173000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2250000</v>
      </c>
      <c r="C38" s="108"/>
      <c r="D38" s="108"/>
      <c r="E38" s="108">
        <f t="shared" si="18"/>
        <v>2250000</v>
      </c>
      <c r="F38" s="109">
        <v>2046000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9302000</v>
      </c>
      <c r="C42" s="111">
        <f>SUM(C37:C41)</f>
        <v>0</v>
      </c>
      <c r="D42" s="111"/>
      <c r="E42" s="111">
        <f t="shared" si="18"/>
        <v>9302000</v>
      </c>
      <c r="F42" s="112">
        <f t="shared" ref="F42:O42" si="25">SUM(F37:F41)</f>
        <v>9098000</v>
      </c>
      <c r="G42" s="113">
        <f t="shared" si="25"/>
        <v>3173000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13096000</v>
      </c>
      <c r="C69" s="120">
        <f>SUM(C9:C16,C19:C25,C28:C31,C34,C37:C41,C44:C54,C57:C60,C63:C67)</f>
        <v>0</v>
      </c>
      <c r="D69" s="120"/>
      <c r="E69" s="120">
        <f t="shared" si="35"/>
        <v>13096000</v>
      </c>
      <c r="F69" s="121">
        <f t="shared" ref="F69:O69" si="43">SUM(F9:F16,F19:F25,F28:F31,F34,F37:F41,F44:F54,F57:F60,F63:F67)</f>
        <v>12892000</v>
      </c>
      <c r="G69" s="122">
        <f t="shared" si="43"/>
        <v>5622000</v>
      </c>
      <c r="H69" s="121">
        <f t="shared" si="43"/>
        <v>563000</v>
      </c>
      <c r="I69" s="122">
        <f t="shared" si="43"/>
        <v>2402544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563000</v>
      </c>
      <c r="Q69" s="122">
        <f t="shared" si="37"/>
        <v>2402544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5.1908537709754743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22.151429098285082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46431000</v>
      </c>
      <c r="C71" s="108"/>
      <c r="D71" s="108"/>
      <c r="E71" s="108">
        <f>$B71      +$C71      +$D71</f>
        <v>46431000</v>
      </c>
      <c r="F71" s="109">
        <v>46431000</v>
      </c>
      <c r="G71" s="110">
        <v>26000000</v>
      </c>
      <c r="H71" s="109">
        <v>13223000</v>
      </c>
      <c r="I71" s="110">
        <v>13124865</v>
      </c>
      <c r="J71" s="109"/>
      <c r="K71" s="110"/>
      <c r="L71" s="109"/>
      <c r="M71" s="110"/>
      <c r="N71" s="109"/>
      <c r="O71" s="110"/>
      <c r="P71" s="109">
        <f>$H71      +$J71      +$L71      +$N71</f>
        <v>13223000</v>
      </c>
      <c r="Q71" s="110">
        <f>$I71      +$K71      +$M71      +$O71</f>
        <v>13124865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28.478818031056836</v>
      </c>
      <c r="U71" s="56">
        <f>IF(($E71      =0),0,(($Q71      /$E71      )*100))</f>
        <v>28.267461394327064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46431000</v>
      </c>
      <c r="C73" s="117">
        <f>SUM(C71:C72)</f>
        <v>0</v>
      </c>
      <c r="D73" s="117"/>
      <c r="E73" s="117">
        <f>$B73      +$C73      +$D73</f>
        <v>46431000</v>
      </c>
      <c r="F73" s="118">
        <f t="shared" ref="F73:O73" si="44">SUM(F71:F72)</f>
        <v>46431000</v>
      </c>
      <c r="G73" s="119">
        <f t="shared" si="44"/>
        <v>26000000</v>
      </c>
      <c r="H73" s="118">
        <f t="shared" si="44"/>
        <v>13223000</v>
      </c>
      <c r="I73" s="119">
        <f t="shared" si="44"/>
        <v>13124865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13223000</v>
      </c>
      <c r="Q73" s="119">
        <f>$I73      +$K73      +$M73      +$O73</f>
        <v>13124865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28.478818031056836</v>
      </c>
      <c r="U73" s="65">
        <f>IF($E71   =0,0,($Q71   /$E71 )*100)</f>
        <v>28.267461394327064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46431000</v>
      </c>
      <c r="C74" s="120">
        <f>SUM(C71:C72)</f>
        <v>0</v>
      </c>
      <c r="D74" s="120"/>
      <c r="E74" s="120">
        <f>$B74      +$C74      +$D74</f>
        <v>46431000</v>
      </c>
      <c r="F74" s="121">
        <f t="shared" ref="F74:O74" si="45">SUM(F71:F72)</f>
        <v>46431000</v>
      </c>
      <c r="G74" s="122">
        <f t="shared" si="45"/>
        <v>26000000</v>
      </c>
      <c r="H74" s="121">
        <f t="shared" si="45"/>
        <v>13223000</v>
      </c>
      <c r="I74" s="122">
        <f t="shared" si="45"/>
        <v>13124865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13223000</v>
      </c>
      <c r="Q74" s="122">
        <f>$I74      +$K74      +$M74      +$O74</f>
        <v>13124865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28.478818031056836</v>
      </c>
      <c r="U74" s="71">
        <f>IF($E71   =0,0,($Q71   /$E71 )*100)</f>
        <v>28.267461394327064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59527000</v>
      </c>
      <c r="C75" s="120">
        <f>SUM(C9:C16,C19:C25,C28:C31,C34,C37:C41,C44:C54,C57:C60,C63:C67,C71:C72)</f>
        <v>0</v>
      </c>
      <c r="D75" s="120"/>
      <c r="E75" s="120">
        <f>$B75      +$C75      +$D75</f>
        <v>59527000</v>
      </c>
      <c r="F75" s="121">
        <f t="shared" ref="F75:O75" si="46">SUM(F9:F16,F19:F25,F28:F31,F34,F37:F41,F44:F54,F57:F60,F63:F67,F71:F72)</f>
        <v>59323000</v>
      </c>
      <c r="G75" s="122">
        <f t="shared" si="46"/>
        <v>31622000</v>
      </c>
      <c r="H75" s="121">
        <f t="shared" si="46"/>
        <v>13786000</v>
      </c>
      <c r="I75" s="122">
        <f t="shared" si="46"/>
        <v>15527409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13786000</v>
      </c>
      <c r="Q75" s="122">
        <f>$I75      +$K75      +$M75      +$O75</f>
        <v>15527409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24.068998027131308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27.109326605792898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TSa+fhu0HxKRLOl3xpYEsX68hXb8td0BKjIEMz+WEX88OK4WOR+D0GxVcYCVYMm7cQP59pSYnXRDnQYrORZz0g==" saltValue="0kIRtDu3SwJemyg0kJ4AD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9" width="13.7265625" customWidth="1"/>
    <col min="10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=0),0,((($H9       -$H9       )/$H9       )*100))</f>
        <v>0</v>
      </c>
      <c r="S9" s="55">
        <f>IF(($I9       =0),0,((($I9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512000</v>
      </c>
      <c r="I10" s="110">
        <v>512704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512000</v>
      </c>
      <c r="Q10" s="110">
        <f t="shared" ref="Q10:Q17" si="2">$I10      +$K10      +$M10      +$O10</f>
        <v>512704</v>
      </c>
      <c r="R10" s="54">
        <f t="shared" ref="R10:R17" si="3">IF(($H10      =0),0,((($H10      -$H10      )/$H10      )*100))</f>
        <v>0</v>
      </c>
      <c r="S10" s="55">
        <f t="shared" ref="S10:S17" si="4">IF(($I10      =0),0,((($I10      -$I10      )/$I10      )*100))</f>
        <v>0</v>
      </c>
      <c r="T10" s="54">
        <f t="shared" ref="T10:T16" si="5">IF(($E10      =0),0,(($P10      /$E10      )*100))</f>
        <v>26.94736842105263</v>
      </c>
      <c r="U10" s="56">
        <f t="shared" ref="U10:U16" si="6">IF(($E10      =0),0,(($Q10      /$E10      )*100))</f>
        <v>26.984421052631578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512000</v>
      </c>
      <c r="I17" s="113">
        <f t="shared" si="7"/>
        <v>512704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512000</v>
      </c>
      <c r="Q17" s="113">
        <f t="shared" si="2"/>
        <v>512704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26.94736842105263</v>
      </c>
      <c r="U17" s="60">
        <f>IF((SUM($E9:$E14))=0,0,(Q17/(SUM($E9:$E14))*100))</f>
        <v>26.984421052631578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=0),0,((($H19      -$H19      )/$H19      )*100))</f>
        <v>0</v>
      </c>
      <c r="S19" s="55">
        <f t="shared" ref="S19:S26" si="12">IF(($I19      =0),0,((($I19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=0),0,((($H28      -$H28      )/$H28      )*100))</f>
        <v>0</v>
      </c>
      <c r="S28" s="55">
        <f>IF(($I28      =0),0,((($I28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=0),0,((($H29      -$H29      )/$H29      )*100))</f>
        <v>0</v>
      </c>
      <c r="S29" s="55">
        <f>IF(($I29      =0),0,((($I29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=0),0,((($H30      -$H30      )/$H30      )*100))</f>
        <v>0</v>
      </c>
      <c r="S30" s="55">
        <f>IF(($I30      =0),0,((($I30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=0),0,((($H31      -$H31      )/$H31      )*100))</f>
        <v>0</v>
      </c>
      <c r="S31" s="55">
        <f>IF(($I31      =0),0,((($I31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=0),0,((($H32      -$H32      )/$H32      )*100))</f>
        <v>0</v>
      </c>
      <c r="S32" s="59">
        <f>IF(($I32      =0),0,((($I32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1584000</v>
      </c>
      <c r="C34" s="108"/>
      <c r="D34" s="108"/>
      <c r="E34" s="108">
        <f>$B34      +$C34      +$D34</f>
        <v>1584000</v>
      </c>
      <c r="F34" s="109">
        <v>1584000</v>
      </c>
      <c r="G34" s="110">
        <v>396000</v>
      </c>
      <c r="H34" s="109">
        <v>220000</v>
      </c>
      <c r="I34" s="110">
        <v>396000</v>
      </c>
      <c r="J34" s="109"/>
      <c r="K34" s="110"/>
      <c r="L34" s="109"/>
      <c r="M34" s="110"/>
      <c r="N34" s="109"/>
      <c r="O34" s="110"/>
      <c r="P34" s="109">
        <f>$H34      +$J34      +$L34      +$N34</f>
        <v>220000</v>
      </c>
      <c r="Q34" s="110">
        <f>$I34      +$K34      +$M34      +$O34</f>
        <v>396000</v>
      </c>
      <c r="R34" s="54">
        <f>IF(($H34      =0),0,((($H34      -$H34      )/$H34      )*100))</f>
        <v>0</v>
      </c>
      <c r="S34" s="55">
        <f>IF(($I34      =0),0,((($I34      -$I34      )/$I34      )*100))</f>
        <v>0</v>
      </c>
      <c r="T34" s="54">
        <f>IF(($E34      =0),0,(($P34      /$E34      )*100))</f>
        <v>13.888888888888889</v>
      </c>
      <c r="U34" s="56">
        <f>IF(($E34      =0),0,(($Q34      /$E34      )*100))</f>
        <v>25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1584000</v>
      </c>
      <c r="C35" s="111">
        <f>C34</f>
        <v>0</v>
      </c>
      <c r="D35" s="111"/>
      <c r="E35" s="111">
        <f>$B35      +$C35      +$D35</f>
        <v>1584000</v>
      </c>
      <c r="F35" s="112">
        <f t="shared" ref="F35:O35" si="17">F34</f>
        <v>1584000</v>
      </c>
      <c r="G35" s="113">
        <f t="shared" si="17"/>
        <v>396000</v>
      </c>
      <c r="H35" s="112">
        <f t="shared" si="17"/>
        <v>220000</v>
      </c>
      <c r="I35" s="113">
        <f t="shared" si="17"/>
        <v>396000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220000</v>
      </c>
      <c r="Q35" s="113">
        <f>$I35      +$K35      +$M35      +$O35</f>
        <v>396000</v>
      </c>
      <c r="R35" s="58">
        <f>IF(($H35      =0),0,((($H35      -$H35      )/$H35      )*100))</f>
        <v>0</v>
      </c>
      <c r="S35" s="59">
        <f>IF(($I35      =0),0,((($I35      -$I35      )/$I35      )*100))</f>
        <v>0</v>
      </c>
      <c r="T35" s="58">
        <f>IF($E35   =0,0,($P35   /$E35   )*100)</f>
        <v>13.888888888888889</v>
      </c>
      <c r="U35" s="60">
        <f>IF($E35   =0,0,($Q35   /$E35   )*100)</f>
        <v>25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44412000</v>
      </c>
      <c r="C37" s="108"/>
      <c r="D37" s="108"/>
      <c r="E37" s="108">
        <f t="shared" ref="E37:E42" si="18">$B37      +$C37      +$D37</f>
        <v>44412000</v>
      </c>
      <c r="F37" s="109">
        <v>44412000</v>
      </c>
      <c r="G37" s="110">
        <v>19985000</v>
      </c>
      <c r="H37" s="109">
        <v>18102000</v>
      </c>
      <c r="I37" s="110">
        <v>3387672</v>
      </c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18102000</v>
      </c>
      <c r="Q37" s="110">
        <f t="shared" ref="Q37:Q42" si="20">$I37      +$K37      +$M37      +$O37</f>
        <v>3387672</v>
      </c>
      <c r="R37" s="54">
        <f t="shared" ref="R37:R42" si="21">IF(($H37      =0),0,((($H37      -$H37      )/$H37      )*100))</f>
        <v>0</v>
      </c>
      <c r="S37" s="55">
        <f t="shared" ref="S37:S42" si="22">IF(($I37      =0),0,((($I37      -$I37      )/$I37      )*100))</f>
        <v>0</v>
      </c>
      <c r="T37" s="54">
        <f t="shared" ref="T37:T41" si="23">IF(($E37      =0),0,(($P37      /$E37      )*100))</f>
        <v>40.759254255606592</v>
      </c>
      <c r="U37" s="56">
        <f t="shared" ref="U37:U41" si="24">IF(($E37      =0),0,(($Q37      /$E37      )*100))</f>
        <v>7.6278303161307752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698000</v>
      </c>
      <c r="C38" s="108"/>
      <c r="D38" s="108"/>
      <c r="E38" s="108">
        <f t="shared" si="18"/>
        <v>698000</v>
      </c>
      <c r="F38" s="109">
        <v>634000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45110000</v>
      </c>
      <c r="C42" s="111">
        <f>SUM(C37:C41)</f>
        <v>0</v>
      </c>
      <c r="D42" s="111"/>
      <c r="E42" s="111">
        <f t="shared" si="18"/>
        <v>45110000</v>
      </c>
      <c r="F42" s="112">
        <f t="shared" ref="F42:O42" si="25">SUM(F37:F41)</f>
        <v>45046000</v>
      </c>
      <c r="G42" s="113">
        <f t="shared" si="25"/>
        <v>19985000</v>
      </c>
      <c r="H42" s="112">
        <f t="shared" si="25"/>
        <v>18102000</v>
      </c>
      <c r="I42" s="113">
        <f t="shared" si="25"/>
        <v>3387672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18102000</v>
      </c>
      <c r="Q42" s="113">
        <f t="shared" si="20"/>
        <v>3387672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40.759254255606592</v>
      </c>
      <c r="U42" s="60">
        <f>IF((+$E37+$E40) =0,0,(Q42   /(+$E37+$E40) )*100)</f>
        <v>7.6278303161307752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=0),0,((($H44      -$H44      )/$H44      )*100))</f>
        <v>0</v>
      </c>
      <c r="S44" s="55">
        <f t="shared" ref="S44:S55" si="30">IF(($I44      =0),0,((($I44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=0),0,((($H57      -$H57      )/$H57      )*100))</f>
        <v>0</v>
      </c>
      <c r="S57" s="55">
        <f>IF(($I57      =0),0,((($I57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=0),0,((($H58      -$H58      )/$H58      )*100))</f>
        <v>0</v>
      </c>
      <c r="S58" s="55">
        <f>IF(($I58      =0),0,((($I58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=0),0,((($H59      -$H59      )/$H59      )*100))</f>
        <v>0</v>
      </c>
      <c r="S59" s="55">
        <f>IF(($I59      =0),0,((($I59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=0),0,((($H60      -$H60      )/$H60      )*100))</f>
        <v>0</v>
      </c>
      <c r="S60" s="55">
        <f>IF(($I60      =0),0,((($I60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=0),0,((($H61      -$H61      )/$H61      )*100))</f>
        <v>0</v>
      </c>
      <c r="S61" s="64">
        <f>IF(($I61      =0),0,((($I61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=0),0,((($H63      -$H63      )/$H63      )*100))</f>
        <v>0</v>
      </c>
      <c r="S63" s="55">
        <f t="shared" ref="S63:S69" si="39">IF(($I63      =0),0,((($I63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48594000</v>
      </c>
      <c r="C69" s="120">
        <f>SUM(C9:C16,C19:C25,C28:C31,C34,C37:C41,C44:C54,C57:C60,C63:C67)</f>
        <v>0</v>
      </c>
      <c r="D69" s="120"/>
      <c r="E69" s="120">
        <f t="shared" si="35"/>
        <v>48594000</v>
      </c>
      <c r="F69" s="121">
        <f t="shared" ref="F69:O69" si="43">SUM(F9:F16,F19:F25,F28:F31,F34,F37:F41,F44:F54,F57:F60,F63:F67)</f>
        <v>48530000</v>
      </c>
      <c r="G69" s="122">
        <f t="shared" si="43"/>
        <v>22281000</v>
      </c>
      <c r="H69" s="121">
        <f t="shared" si="43"/>
        <v>18834000</v>
      </c>
      <c r="I69" s="122">
        <f t="shared" si="43"/>
        <v>4296376</v>
      </c>
      <c r="J69" s="121">
        <f t="shared" si="43"/>
        <v>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18834000</v>
      </c>
      <c r="Q69" s="122">
        <f t="shared" si="37"/>
        <v>4296376</v>
      </c>
      <c r="R69" s="67">
        <f t="shared" si="38"/>
        <v>0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39.322699181560047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8.9702188074160674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47735000</v>
      </c>
      <c r="C71" s="108"/>
      <c r="D71" s="108"/>
      <c r="E71" s="108">
        <f>$B71      +$C71      +$D71</f>
        <v>47735000</v>
      </c>
      <c r="F71" s="109">
        <v>47735000</v>
      </c>
      <c r="G71" s="110">
        <v>17500000</v>
      </c>
      <c r="H71" s="109">
        <v>2752000</v>
      </c>
      <c r="I71" s="110">
        <v>2609988</v>
      </c>
      <c r="J71" s="109"/>
      <c r="K71" s="110"/>
      <c r="L71" s="109"/>
      <c r="M71" s="110"/>
      <c r="N71" s="109"/>
      <c r="O71" s="110"/>
      <c r="P71" s="109">
        <f>$H71      +$J71      +$L71      +$N71</f>
        <v>2752000</v>
      </c>
      <c r="Q71" s="110">
        <f>$I71      +$K71      +$M71      +$O71</f>
        <v>2609988</v>
      </c>
      <c r="R71" s="54">
        <f>IF(($H71      =0),0,((($H71      -$H71      )/$H71      )*100))</f>
        <v>0</v>
      </c>
      <c r="S71" s="55">
        <f>IF(($I71      =0),0,((($I71      -$I71      )/$I71      )*100))</f>
        <v>0</v>
      </c>
      <c r="T71" s="54">
        <f>IF(($E71      =0),0,(($P71      /$E71      )*100))</f>
        <v>5.7651618309416568</v>
      </c>
      <c r="U71" s="56">
        <f>IF(($E71      =0),0,(($Q71      /$E71      )*100))</f>
        <v>5.4676610453545615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=0),0,((($H72      -$H72      )/$H72      )*100))</f>
        <v>0</v>
      </c>
      <c r="S72" s="55">
        <f>IF(($I72      =0),0,((($I72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47735000</v>
      </c>
      <c r="C73" s="117">
        <f>SUM(C71:C72)</f>
        <v>0</v>
      </c>
      <c r="D73" s="117"/>
      <c r="E73" s="117">
        <f>$B73      +$C73      +$D73</f>
        <v>47735000</v>
      </c>
      <c r="F73" s="118">
        <f t="shared" ref="F73:O73" si="44">SUM(F71:F72)</f>
        <v>47735000</v>
      </c>
      <c r="G73" s="119">
        <f t="shared" si="44"/>
        <v>17500000</v>
      </c>
      <c r="H73" s="118">
        <f t="shared" si="44"/>
        <v>2752000</v>
      </c>
      <c r="I73" s="119">
        <f t="shared" si="44"/>
        <v>2609988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2752000</v>
      </c>
      <c r="Q73" s="119">
        <f>$I73      +$K73      +$M73      +$O73</f>
        <v>2609988</v>
      </c>
      <c r="R73" s="63">
        <f>IF(($H73      =0),0,((($H73      -$H73      )/$H73      )*100))</f>
        <v>0</v>
      </c>
      <c r="S73" s="64">
        <f>IF(($I73      =0),0,((($I73      -$I73      )/$I73      )*100))</f>
        <v>0</v>
      </c>
      <c r="T73" s="63">
        <f>IF(($E71      =0),0,(($P71      /$E71      )*100))</f>
        <v>5.7651618309416568</v>
      </c>
      <c r="U73" s="65">
        <f>IF($E71   =0,0,($Q71   /$E71 )*100)</f>
        <v>5.4676610453545615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47735000</v>
      </c>
      <c r="C74" s="120">
        <f>SUM(C71:C72)</f>
        <v>0</v>
      </c>
      <c r="D74" s="120"/>
      <c r="E74" s="120">
        <f>$B74      +$C74      +$D74</f>
        <v>47735000</v>
      </c>
      <c r="F74" s="121">
        <f t="shared" ref="F74:O74" si="45">SUM(F71:F72)</f>
        <v>47735000</v>
      </c>
      <c r="G74" s="122">
        <f t="shared" si="45"/>
        <v>17500000</v>
      </c>
      <c r="H74" s="121">
        <f t="shared" si="45"/>
        <v>2752000</v>
      </c>
      <c r="I74" s="122">
        <f t="shared" si="45"/>
        <v>2609988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2752000</v>
      </c>
      <c r="Q74" s="122">
        <f>$I74      +$K74      +$M74      +$O74</f>
        <v>2609988</v>
      </c>
      <c r="R74" s="67">
        <f>IF(($H74      =0),0,((($H74      -$H74      )/$H74      )*100))</f>
        <v>0</v>
      </c>
      <c r="S74" s="68">
        <f>IF(($I74      =0),0,((($I74      -$I74      )/$I74      )*100))</f>
        <v>0</v>
      </c>
      <c r="T74" s="67">
        <f>IF(($E71      =0),0,(($P71      /$E71      )*100))</f>
        <v>5.7651618309416568</v>
      </c>
      <c r="U74" s="71">
        <f>IF($E71   =0,0,($Q71   /$E71 )*100)</f>
        <v>5.4676610453545615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96329000</v>
      </c>
      <c r="C75" s="120">
        <f>SUM(C9:C16,C19:C25,C28:C31,C34,C37:C41,C44:C54,C57:C60,C63:C67,C71:C72)</f>
        <v>0</v>
      </c>
      <c r="D75" s="120"/>
      <c r="E75" s="120">
        <f>$B75      +$C75      +$D75</f>
        <v>96329000</v>
      </c>
      <c r="F75" s="121">
        <f t="shared" ref="F75:O75" si="46">SUM(F9:F16,F19:F25,F28:F31,F34,F37:F41,F44:F54,F57:F60,F63:F67,F71:F72)</f>
        <v>96265000</v>
      </c>
      <c r="G75" s="122">
        <f t="shared" si="46"/>
        <v>39781000</v>
      </c>
      <c r="H75" s="121">
        <f t="shared" si="46"/>
        <v>21586000</v>
      </c>
      <c r="I75" s="122">
        <f t="shared" si="46"/>
        <v>6906364</v>
      </c>
      <c r="J75" s="121">
        <f t="shared" si="46"/>
        <v>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21586000</v>
      </c>
      <c r="Q75" s="122">
        <f>$I75      +$K75      +$M75      +$O75</f>
        <v>6906364</v>
      </c>
      <c r="R75" s="67">
        <f>IF(($H75      =0),0,((($H75      -$H75      )/$H75      )*100))</f>
        <v>0</v>
      </c>
      <c r="S75" s="68">
        <f>IF(($I75      =0),0,((($I75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22.57217847769029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7.2218882998190956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=0),0,((($H88      -$H88      )/$H88      )*100))</f>
        <v>0</v>
      </c>
      <c r="S88" s="98">
        <f t="shared" ref="S88:S96" si="53">IF(($I88      =0),0,((($I88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Th5rs8Wiet4Xjx6htr0zl7etCtIyylRjZWL09HXOJo+jFfw+C9HHgvkt7W3LHgf/sbPBvDwol0RPPT6kkOFRvQ==" saltValue="6/7Kjum3tJhs4eMdJMLUr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503BB9C-A786-4CCB-9902-2A1E980C996B}"/>
</file>

<file path=customXml/itemProps2.xml><?xml version="1.0" encoding="utf-8"?>
<ds:datastoreItem xmlns:ds="http://schemas.openxmlformats.org/officeDocument/2006/customXml" ds:itemID="{E9A8396F-7C9B-4C64-A21D-87606639595D}"/>
</file>

<file path=customXml/itemProps3.xml><?xml version="1.0" encoding="utf-8"?>
<ds:datastoreItem xmlns:ds="http://schemas.openxmlformats.org/officeDocument/2006/customXml" ds:itemID="{68DF1FD7-002B-4E8C-9B79-6CA10FB66B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Kgothatso Matlala</cp:lastModifiedBy>
  <dcterms:created xsi:type="dcterms:W3CDTF">2025-11-04T15:32:47Z</dcterms:created>
  <dcterms:modified xsi:type="dcterms:W3CDTF">2025-11-04T15:58:50Z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