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1F369DE4-E79E-46E2-9E5D-7042D7DB2825}" xr6:coauthVersionLast="47" xr6:coauthVersionMax="47" xr10:uidLastSave="{00000000-0000-0000-0000-000000000000}"/>
  <workbookProtection workbookAlgorithmName="SHA-512" workbookHashValue="lv4Xsadbva48Io92FOV6NvrmN9HmdIMZ95h21FM0zXDsM9YkTqa7JyZ3w+6/FfxgzMzuMezrrVHtHgu6FTlyAA==" workbookSaltValue="MEavKdSCnI4rUQDxTJEaHQ==" workbookSpinCount="100000" lockStructure="1"/>
  <bookViews>
    <workbookView xWindow="28680" yWindow="-120" windowWidth="29040" windowHeight="15720" xr2:uid="{00000000-000D-0000-FFFF-FFFF00000000}"/>
  </bookViews>
  <sheets>
    <sheet name="Summary" sheetId="1" r:id="rId1"/>
    <sheet name="MP301" sheetId="2" r:id="rId2"/>
    <sheet name="MP302" sheetId="3" r:id="rId3"/>
    <sheet name="MP303" sheetId="4" r:id="rId4"/>
    <sheet name="MP304" sheetId="5" r:id="rId5"/>
    <sheet name="MP305" sheetId="6" r:id="rId6"/>
    <sheet name="MP306" sheetId="7" r:id="rId7"/>
    <sheet name="MP307" sheetId="8" r:id="rId8"/>
    <sheet name="DC30" sheetId="9" r:id="rId9"/>
    <sheet name="MP311" sheetId="10" r:id="rId10"/>
    <sheet name="MP312" sheetId="11" r:id="rId11"/>
    <sheet name="MP313" sheetId="12" r:id="rId12"/>
    <sheet name="MP314" sheetId="13" r:id="rId13"/>
    <sheet name="MP315" sheetId="14" r:id="rId14"/>
    <sheet name="MP316" sheetId="15" r:id="rId15"/>
    <sheet name="DC31" sheetId="16" r:id="rId16"/>
    <sheet name="MP321" sheetId="17" r:id="rId17"/>
    <sheet name="MP324" sheetId="18" r:id="rId18"/>
    <sheet name="MP325" sheetId="19" r:id="rId19"/>
    <sheet name="MP326" sheetId="20" r:id="rId20"/>
    <sheet name="DC32" sheetId="21" r:id="rId21"/>
  </sheets>
  <definedNames>
    <definedName name="_xlnm.Print_Area" localSheetId="8">'DC30'!$A$1:$X$128</definedName>
    <definedName name="_xlnm.Print_Area" localSheetId="15">'DC31'!$A$1:$X$128</definedName>
    <definedName name="_xlnm.Print_Area" localSheetId="20">'DC32'!$A$1:$X$128</definedName>
    <definedName name="_xlnm.Print_Area" localSheetId="1">'MP301'!$A$1:$X$128</definedName>
    <definedName name="_xlnm.Print_Area" localSheetId="2">'MP302'!$A$1:$X$128</definedName>
    <definedName name="_xlnm.Print_Area" localSheetId="3">'MP303'!$A$1:$X$128</definedName>
    <definedName name="_xlnm.Print_Area" localSheetId="4">'MP304'!$A$1:$X$128</definedName>
    <definedName name="_xlnm.Print_Area" localSheetId="5">'MP305'!$A$1:$X$128</definedName>
    <definedName name="_xlnm.Print_Area" localSheetId="6">'MP306'!$A$1:$X$128</definedName>
    <definedName name="_xlnm.Print_Area" localSheetId="7">'MP307'!$A$1:$X$128</definedName>
    <definedName name="_xlnm.Print_Area" localSheetId="9">'MP311'!$A$1:$X$128</definedName>
    <definedName name="_xlnm.Print_Area" localSheetId="10">'MP312'!$A$1:$X$128</definedName>
    <definedName name="_xlnm.Print_Area" localSheetId="11">'MP313'!$A$1:$X$128</definedName>
    <definedName name="_xlnm.Print_Area" localSheetId="12">'MP314'!$A$1:$X$128</definedName>
    <definedName name="_xlnm.Print_Area" localSheetId="13">'MP315'!$A$1:$X$128</definedName>
    <definedName name="_xlnm.Print_Area" localSheetId="14">'MP316'!$A$1:$X$128</definedName>
    <definedName name="_xlnm.Print_Area" localSheetId="16">'MP321'!$A$1:$X$128</definedName>
    <definedName name="_xlnm.Print_Area" localSheetId="17">'MP324'!$A$1:$X$128</definedName>
    <definedName name="_xlnm.Print_Area" localSheetId="18">'MP325'!$A$1:$X$128</definedName>
    <definedName name="_xlnm.Print_Area" localSheetId="19">'MP326'!$A$1:$X$128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O115" i="2" s="1"/>
  <c r="N87" i="2"/>
  <c r="N115" i="2" s="1"/>
  <c r="M87" i="2"/>
  <c r="L87" i="2"/>
  <c r="K87" i="2"/>
  <c r="J87" i="2"/>
  <c r="I87" i="2"/>
  <c r="H87" i="2"/>
  <c r="G87" i="2"/>
  <c r="G115" i="2" s="1"/>
  <c r="F87" i="2"/>
  <c r="F115" i="2" s="1"/>
  <c r="D87" i="2"/>
  <c r="C87" i="2"/>
  <c r="B87" i="2"/>
  <c r="O87" i="3"/>
  <c r="O114" i="3" s="1"/>
  <c r="N87" i="3"/>
  <c r="N114" i="3" s="1"/>
  <c r="M87" i="3"/>
  <c r="L87" i="3"/>
  <c r="L115" i="3" s="1"/>
  <c r="R115" i="3" s="1"/>
  <c r="K87" i="3"/>
  <c r="K115" i="3" s="1"/>
  <c r="J87" i="3"/>
  <c r="J115" i="3" s="1"/>
  <c r="I87" i="3"/>
  <c r="H87" i="3"/>
  <c r="G87" i="3"/>
  <c r="F87" i="3"/>
  <c r="D87" i="3"/>
  <c r="D115" i="3" s="1"/>
  <c r="C87" i="3"/>
  <c r="C115" i="3" s="1"/>
  <c r="B87" i="3"/>
  <c r="B115" i="3" s="1"/>
  <c r="O87" i="4"/>
  <c r="O115" i="4" s="1"/>
  <c r="N87" i="4"/>
  <c r="N115" i="4" s="1"/>
  <c r="M87" i="4"/>
  <c r="L87" i="4"/>
  <c r="K87" i="4"/>
  <c r="K115" i="4" s="1"/>
  <c r="J87" i="4"/>
  <c r="J115" i="4" s="1"/>
  <c r="I87" i="4"/>
  <c r="H87" i="4"/>
  <c r="H115" i="4" s="1"/>
  <c r="G87" i="4"/>
  <c r="G115" i="4" s="1"/>
  <c r="F87" i="4"/>
  <c r="F115" i="4" s="1"/>
  <c r="D87" i="4"/>
  <c r="C87" i="4"/>
  <c r="B87" i="4"/>
  <c r="O87" i="5"/>
  <c r="O115" i="5" s="1"/>
  <c r="N87" i="5"/>
  <c r="N114" i="5" s="1"/>
  <c r="M87" i="5"/>
  <c r="L87" i="5"/>
  <c r="L115" i="5" s="1"/>
  <c r="R115" i="5" s="1"/>
  <c r="K87" i="5"/>
  <c r="K115" i="5" s="1"/>
  <c r="J87" i="5"/>
  <c r="J115" i="5" s="1"/>
  <c r="I87" i="5"/>
  <c r="H87" i="5"/>
  <c r="G87" i="5"/>
  <c r="F87" i="5"/>
  <c r="D87" i="5"/>
  <c r="D115" i="5" s="1"/>
  <c r="C87" i="5"/>
  <c r="C115" i="5" s="1"/>
  <c r="B87" i="5"/>
  <c r="B115" i="5" s="1"/>
  <c r="O87" i="6"/>
  <c r="O115" i="6" s="1"/>
  <c r="N87" i="6"/>
  <c r="N115" i="6" s="1"/>
  <c r="M87" i="6"/>
  <c r="L87" i="6"/>
  <c r="K87" i="6"/>
  <c r="J87" i="6"/>
  <c r="I87" i="6"/>
  <c r="I115" i="6" s="1"/>
  <c r="H87" i="6"/>
  <c r="G87" i="6"/>
  <c r="G115" i="6" s="1"/>
  <c r="F87" i="6"/>
  <c r="F115" i="6" s="1"/>
  <c r="D87" i="6"/>
  <c r="C87" i="6"/>
  <c r="B87" i="6"/>
  <c r="O87" i="7"/>
  <c r="O114" i="7" s="1"/>
  <c r="N87" i="7"/>
  <c r="M87" i="7"/>
  <c r="L87" i="7"/>
  <c r="K87" i="7"/>
  <c r="J87" i="7"/>
  <c r="I87" i="7"/>
  <c r="I115" i="7" s="1"/>
  <c r="H87" i="7"/>
  <c r="H115" i="7" s="1"/>
  <c r="G87" i="7"/>
  <c r="G115" i="7" s="1"/>
  <c r="F87" i="7"/>
  <c r="D87" i="7"/>
  <c r="C87" i="7"/>
  <c r="B87" i="7"/>
  <c r="O87" i="8"/>
  <c r="O115" i="8" s="1"/>
  <c r="N87" i="8"/>
  <c r="N115" i="8" s="1"/>
  <c r="M87" i="8"/>
  <c r="L87" i="8"/>
  <c r="K87" i="8"/>
  <c r="J87" i="8"/>
  <c r="J115" i="8" s="1"/>
  <c r="I87" i="8"/>
  <c r="I115" i="8" s="1"/>
  <c r="H87" i="8"/>
  <c r="H115" i="8" s="1"/>
  <c r="G87" i="8"/>
  <c r="G115" i="8" s="1"/>
  <c r="F87" i="8"/>
  <c r="F115" i="8" s="1"/>
  <c r="D87" i="8"/>
  <c r="C87" i="8"/>
  <c r="B87" i="8"/>
  <c r="O87" i="9"/>
  <c r="N87" i="9"/>
  <c r="M87" i="9"/>
  <c r="L87" i="9"/>
  <c r="L115" i="9" s="1"/>
  <c r="R115" i="9" s="1"/>
  <c r="K87" i="9"/>
  <c r="J87" i="9"/>
  <c r="J115" i="9" s="1"/>
  <c r="I87" i="9"/>
  <c r="I115" i="9" s="1"/>
  <c r="H87" i="9"/>
  <c r="G87" i="9"/>
  <c r="F87" i="9"/>
  <c r="D87" i="9"/>
  <c r="D115" i="9" s="1"/>
  <c r="C87" i="9"/>
  <c r="C115" i="9" s="1"/>
  <c r="B87" i="9"/>
  <c r="B115" i="9" s="1"/>
  <c r="O87" i="10"/>
  <c r="O114" i="10" s="1"/>
  <c r="N87" i="10"/>
  <c r="N114" i="10" s="1"/>
  <c r="M87" i="10"/>
  <c r="M115" i="10" s="1"/>
  <c r="S115" i="10" s="1"/>
  <c r="L87" i="10"/>
  <c r="L115" i="10" s="1"/>
  <c r="R115" i="10" s="1"/>
  <c r="K87" i="10"/>
  <c r="K115" i="10" s="1"/>
  <c r="J87" i="10"/>
  <c r="J115" i="10" s="1"/>
  <c r="I87" i="10"/>
  <c r="H87" i="10"/>
  <c r="G87" i="10"/>
  <c r="F87" i="10"/>
  <c r="D87" i="10"/>
  <c r="C87" i="10"/>
  <c r="B87" i="10"/>
  <c r="B115" i="10" s="1"/>
  <c r="O87" i="11"/>
  <c r="N87" i="11"/>
  <c r="M87" i="11"/>
  <c r="M115" i="11" s="1"/>
  <c r="S115" i="11" s="1"/>
  <c r="L87" i="11"/>
  <c r="L115" i="11" s="1"/>
  <c r="R115" i="11" s="1"/>
  <c r="K87" i="11"/>
  <c r="K115" i="11" s="1"/>
  <c r="J87" i="11"/>
  <c r="J115" i="11" s="1"/>
  <c r="I87" i="11"/>
  <c r="I115" i="11" s="1"/>
  <c r="H87" i="11"/>
  <c r="G87" i="11"/>
  <c r="F87" i="11"/>
  <c r="F115" i="11" s="1"/>
  <c r="D87" i="11"/>
  <c r="D115" i="11" s="1"/>
  <c r="C87" i="11"/>
  <c r="C115" i="11" s="1"/>
  <c r="B87" i="11"/>
  <c r="B115" i="11" s="1"/>
  <c r="O87" i="12"/>
  <c r="O115" i="12" s="1"/>
  <c r="N87" i="12"/>
  <c r="N114" i="12" s="1"/>
  <c r="M87" i="12"/>
  <c r="L87" i="12"/>
  <c r="K87" i="12"/>
  <c r="J87" i="12"/>
  <c r="I87" i="12"/>
  <c r="H87" i="12"/>
  <c r="H115" i="12" s="1"/>
  <c r="G87" i="12"/>
  <c r="G115" i="12" s="1"/>
  <c r="F87" i="12"/>
  <c r="F115" i="12" s="1"/>
  <c r="D87" i="12"/>
  <c r="C87" i="12"/>
  <c r="B87" i="12"/>
  <c r="O87" i="13"/>
  <c r="N87" i="13"/>
  <c r="M87" i="13"/>
  <c r="L87" i="13"/>
  <c r="L115" i="13" s="1"/>
  <c r="R115" i="13" s="1"/>
  <c r="K87" i="13"/>
  <c r="J87" i="13"/>
  <c r="J115" i="13" s="1"/>
  <c r="I87" i="13"/>
  <c r="I115" i="13" s="1"/>
  <c r="H87" i="13"/>
  <c r="H115" i="13" s="1"/>
  <c r="G87" i="13"/>
  <c r="G115" i="13" s="1"/>
  <c r="F87" i="13"/>
  <c r="D87" i="13"/>
  <c r="C87" i="13"/>
  <c r="B87" i="13"/>
  <c r="B115" i="13" s="1"/>
  <c r="O87" i="14"/>
  <c r="O115" i="14" s="1"/>
  <c r="N87" i="14"/>
  <c r="N115" i="14" s="1"/>
  <c r="M87" i="14"/>
  <c r="L87" i="14"/>
  <c r="L115" i="14" s="1"/>
  <c r="R115" i="14" s="1"/>
  <c r="K87" i="14"/>
  <c r="J87" i="14"/>
  <c r="J115" i="14" s="1"/>
  <c r="I87" i="14"/>
  <c r="H87" i="14"/>
  <c r="H115" i="14" s="1"/>
  <c r="G87" i="14"/>
  <c r="G115" i="14" s="1"/>
  <c r="F87" i="14"/>
  <c r="D87" i="14"/>
  <c r="C87" i="14"/>
  <c r="B87" i="14"/>
  <c r="O87" i="15"/>
  <c r="N87" i="15"/>
  <c r="M87" i="15"/>
  <c r="M115" i="15" s="1"/>
  <c r="S115" i="15" s="1"/>
  <c r="L87" i="15"/>
  <c r="K87" i="15"/>
  <c r="J87" i="15"/>
  <c r="I87" i="15"/>
  <c r="H87" i="15"/>
  <c r="G87" i="15"/>
  <c r="F87" i="15"/>
  <c r="D87" i="15"/>
  <c r="C87" i="15"/>
  <c r="B87" i="15"/>
  <c r="B115" i="15" s="1"/>
  <c r="O87" i="16"/>
  <c r="O115" i="16" s="1"/>
  <c r="N87" i="16"/>
  <c r="N115" i="16" s="1"/>
  <c r="M87" i="16"/>
  <c r="L87" i="16"/>
  <c r="L115" i="16" s="1"/>
  <c r="R115" i="16" s="1"/>
  <c r="K87" i="16"/>
  <c r="K115" i="16" s="1"/>
  <c r="J87" i="16"/>
  <c r="I87" i="16"/>
  <c r="H87" i="16"/>
  <c r="H115" i="16" s="1"/>
  <c r="G87" i="16"/>
  <c r="G115" i="16" s="1"/>
  <c r="F87" i="16"/>
  <c r="F115" i="16" s="1"/>
  <c r="D87" i="16"/>
  <c r="C87" i="16"/>
  <c r="B87" i="16"/>
  <c r="O87" i="17"/>
  <c r="N87" i="17"/>
  <c r="N115" i="17" s="1"/>
  <c r="M87" i="17"/>
  <c r="L87" i="17"/>
  <c r="L115" i="17" s="1"/>
  <c r="R115" i="17" s="1"/>
  <c r="K87" i="17"/>
  <c r="J87" i="17"/>
  <c r="J115" i="17" s="1"/>
  <c r="I87" i="17"/>
  <c r="H87" i="17"/>
  <c r="G87" i="17"/>
  <c r="G115" i="17" s="1"/>
  <c r="F87" i="17"/>
  <c r="D87" i="17"/>
  <c r="D115" i="17" s="1"/>
  <c r="C87" i="17"/>
  <c r="C115" i="17" s="1"/>
  <c r="B87" i="17"/>
  <c r="B115" i="17" s="1"/>
  <c r="O87" i="18"/>
  <c r="O115" i="18" s="1"/>
  <c r="N87" i="18"/>
  <c r="N115" i="18" s="1"/>
  <c r="M87" i="18"/>
  <c r="L87" i="18"/>
  <c r="K87" i="18"/>
  <c r="J87" i="18"/>
  <c r="I87" i="18"/>
  <c r="H87" i="18"/>
  <c r="H115" i="18" s="1"/>
  <c r="G87" i="18"/>
  <c r="G115" i="18" s="1"/>
  <c r="F87" i="18"/>
  <c r="F115" i="18" s="1"/>
  <c r="D87" i="18"/>
  <c r="C87" i="18"/>
  <c r="B87" i="18"/>
  <c r="O87" i="19"/>
  <c r="N87" i="19"/>
  <c r="M87" i="19"/>
  <c r="L87" i="19"/>
  <c r="L115" i="19" s="1"/>
  <c r="R115" i="19" s="1"/>
  <c r="K87" i="19"/>
  <c r="K115" i="19" s="1"/>
  <c r="J87" i="19"/>
  <c r="J115" i="19" s="1"/>
  <c r="I87" i="19"/>
  <c r="I115" i="19" s="1"/>
  <c r="H87" i="19"/>
  <c r="G87" i="19"/>
  <c r="G115" i="19" s="1"/>
  <c r="F87" i="19"/>
  <c r="F115" i="19" s="1"/>
  <c r="D87" i="19"/>
  <c r="D115" i="19" s="1"/>
  <c r="C87" i="19"/>
  <c r="C115" i="19" s="1"/>
  <c r="B87" i="19"/>
  <c r="B115" i="19" s="1"/>
  <c r="O87" i="20"/>
  <c r="O115" i="20" s="1"/>
  <c r="N87" i="20"/>
  <c r="N115" i="20" s="1"/>
  <c r="M87" i="20"/>
  <c r="M115" i="20" s="1"/>
  <c r="S115" i="20" s="1"/>
  <c r="L87" i="20"/>
  <c r="L115" i="20" s="1"/>
  <c r="R115" i="20" s="1"/>
  <c r="K87" i="20"/>
  <c r="K115" i="20" s="1"/>
  <c r="J87" i="20"/>
  <c r="I87" i="20"/>
  <c r="H87" i="20"/>
  <c r="H115" i="20" s="1"/>
  <c r="G87" i="20"/>
  <c r="G115" i="20" s="1"/>
  <c r="F87" i="20"/>
  <c r="D87" i="20"/>
  <c r="C87" i="20"/>
  <c r="B87" i="20"/>
  <c r="O87" i="21"/>
  <c r="O114" i="21" s="1"/>
  <c r="N87" i="21"/>
  <c r="M87" i="21"/>
  <c r="L87" i="21"/>
  <c r="L115" i="21" s="1"/>
  <c r="R115" i="21" s="1"/>
  <c r="K87" i="21"/>
  <c r="K115" i="21" s="1"/>
  <c r="J87" i="21"/>
  <c r="J115" i="21" s="1"/>
  <c r="I87" i="21"/>
  <c r="H87" i="21"/>
  <c r="G87" i="21"/>
  <c r="G115" i="21" s="1"/>
  <c r="F87" i="21"/>
  <c r="F115" i="21" s="1"/>
  <c r="D87" i="21"/>
  <c r="D115" i="21" s="1"/>
  <c r="C87" i="21"/>
  <c r="C115" i="21" s="1"/>
  <c r="B87" i="21"/>
  <c r="B115" i="21" s="1"/>
  <c r="O87" i="1"/>
  <c r="O115" i="1" s="1"/>
  <c r="N87" i="1"/>
  <c r="N115" i="1" s="1"/>
  <c r="M87" i="1"/>
  <c r="M115" i="1" s="1"/>
  <c r="S115" i="1" s="1"/>
  <c r="L87" i="1"/>
  <c r="K87" i="1"/>
  <c r="J87" i="1"/>
  <c r="I87" i="1"/>
  <c r="H87" i="1"/>
  <c r="G87" i="1"/>
  <c r="G115" i="1" s="1"/>
  <c r="F87" i="1"/>
  <c r="F115" i="1" s="1"/>
  <c r="D87" i="1"/>
  <c r="C87" i="1"/>
  <c r="C115" i="1" s="1"/>
  <c r="B87" i="1"/>
  <c r="R115" i="2"/>
  <c r="M115" i="2"/>
  <c r="S115" i="2" s="1"/>
  <c r="L115" i="2"/>
  <c r="K115" i="2"/>
  <c r="J115" i="2"/>
  <c r="I115" i="2"/>
  <c r="H115" i="2"/>
  <c r="D115" i="2"/>
  <c r="C115" i="2"/>
  <c r="B115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T109" i="2" s="1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T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T101" i="2" s="1"/>
  <c r="S100" i="2"/>
  <c r="R100" i="2"/>
  <c r="E100" i="2"/>
  <c r="U100" i="2" s="1"/>
  <c r="U99" i="2"/>
  <c r="T99" i="2"/>
  <c r="S99" i="2"/>
  <c r="R99" i="2"/>
  <c r="E99" i="2"/>
  <c r="S98" i="2"/>
  <c r="R98" i="2"/>
  <c r="E98" i="2"/>
  <c r="U98" i="2" s="1"/>
  <c r="M97" i="2"/>
  <c r="S97" i="2" s="1"/>
  <c r="L97" i="2"/>
  <c r="R97" i="2" s="1"/>
  <c r="K97" i="2"/>
  <c r="K114" i="2" s="1"/>
  <c r="J97" i="2"/>
  <c r="I97" i="2"/>
  <c r="I114" i="2" s="1"/>
  <c r="H97" i="2"/>
  <c r="G97" i="2"/>
  <c r="F97" i="2"/>
  <c r="D97" i="2"/>
  <c r="D114" i="2" s="1"/>
  <c r="C97" i="2"/>
  <c r="C114" i="2" s="1"/>
  <c r="B97" i="2"/>
  <c r="B114" i="2" s="1"/>
  <c r="O115" i="3"/>
  <c r="N115" i="3"/>
  <c r="M115" i="3"/>
  <c r="S115" i="3" s="1"/>
  <c r="I115" i="3"/>
  <c r="H115" i="3"/>
  <c r="G115" i="3"/>
  <c r="F115" i="3"/>
  <c r="U113" i="3"/>
  <c r="T113" i="3"/>
  <c r="S113" i="3"/>
  <c r="R113" i="3"/>
  <c r="U112" i="3"/>
  <c r="S112" i="3"/>
  <c r="R112" i="3"/>
  <c r="E112" i="3"/>
  <c r="T112" i="3" s="1"/>
  <c r="S111" i="3"/>
  <c r="R111" i="3"/>
  <c r="E111" i="3"/>
  <c r="U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T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M97" i="3"/>
  <c r="S97" i="3" s="1"/>
  <c r="L97" i="3"/>
  <c r="R97" i="3" s="1"/>
  <c r="K97" i="3"/>
  <c r="J97" i="3"/>
  <c r="I97" i="3"/>
  <c r="H97" i="3"/>
  <c r="H114" i="3" s="1"/>
  <c r="G97" i="3"/>
  <c r="G114" i="3" s="1"/>
  <c r="F97" i="3"/>
  <c r="F114" i="3" s="1"/>
  <c r="D97" i="3"/>
  <c r="C97" i="3"/>
  <c r="B97" i="3"/>
  <c r="M115" i="4"/>
  <c r="S115" i="4" s="1"/>
  <c r="L115" i="4"/>
  <c r="R115" i="4" s="1"/>
  <c r="I115" i="4"/>
  <c r="D115" i="4"/>
  <c r="C115" i="4"/>
  <c r="B115" i="4"/>
  <c r="U113" i="4"/>
  <c r="T113" i="4"/>
  <c r="S113" i="4"/>
  <c r="R113" i="4"/>
  <c r="S112" i="4"/>
  <c r="R112" i="4"/>
  <c r="E112" i="4"/>
  <c r="U112" i="4" s="1"/>
  <c r="S111" i="4"/>
  <c r="R111" i="4"/>
  <c r="E111" i="4"/>
  <c r="T111" i="4" s="1"/>
  <c r="T110" i="4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M97" i="4"/>
  <c r="M114" i="4" s="1"/>
  <c r="S114" i="4" s="1"/>
  <c r="L97" i="4"/>
  <c r="R97" i="4" s="1"/>
  <c r="K97" i="4"/>
  <c r="K114" i="4" s="1"/>
  <c r="J97" i="4"/>
  <c r="J114" i="4" s="1"/>
  <c r="I97" i="4"/>
  <c r="I114" i="4" s="1"/>
  <c r="H97" i="4"/>
  <c r="G97" i="4"/>
  <c r="F97" i="4"/>
  <c r="D97" i="4"/>
  <c r="C97" i="4"/>
  <c r="B97" i="4"/>
  <c r="N115" i="5"/>
  <c r="M115" i="5"/>
  <c r="S115" i="5" s="1"/>
  <c r="I115" i="5"/>
  <c r="H115" i="5"/>
  <c r="G115" i="5"/>
  <c r="F115" i="5"/>
  <c r="U113" i="5"/>
  <c r="T113" i="5"/>
  <c r="S113" i="5"/>
  <c r="R113" i="5"/>
  <c r="S112" i="5"/>
  <c r="R112" i="5"/>
  <c r="E112" i="5"/>
  <c r="U112" i="5" s="1"/>
  <c r="S111" i="5"/>
  <c r="R111" i="5"/>
  <c r="E111" i="5"/>
  <c r="U111" i="5" s="1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T104" i="5" s="1"/>
  <c r="T103" i="5"/>
  <c r="S103" i="5"/>
  <c r="R103" i="5"/>
  <c r="E103" i="5"/>
  <c r="U103" i="5" s="1"/>
  <c r="S102" i="5"/>
  <c r="R102" i="5"/>
  <c r="E102" i="5"/>
  <c r="T102" i="5" s="1"/>
  <c r="U101" i="5"/>
  <c r="T101" i="5"/>
  <c r="S101" i="5"/>
  <c r="R101" i="5"/>
  <c r="E101" i="5"/>
  <c r="S100" i="5"/>
  <c r="R100" i="5"/>
  <c r="E100" i="5"/>
  <c r="U100" i="5" s="1"/>
  <c r="S99" i="5"/>
  <c r="R99" i="5"/>
  <c r="E99" i="5"/>
  <c r="S98" i="5"/>
  <c r="R98" i="5"/>
  <c r="E98" i="5"/>
  <c r="T98" i="5" s="1"/>
  <c r="M97" i="5"/>
  <c r="L97" i="5"/>
  <c r="R97" i="5" s="1"/>
  <c r="K97" i="5"/>
  <c r="J97" i="5"/>
  <c r="I97" i="5"/>
  <c r="I114" i="5" s="1"/>
  <c r="H97" i="5"/>
  <c r="H114" i="5" s="1"/>
  <c r="G97" i="5"/>
  <c r="G114" i="5" s="1"/>
  <c r="F97" i="5"/>
  <c r="F114" i="5" s="1"/>
  <c r="D97" i="5"/>
  <c r="C97" i="5"/>
  <c r="B97" i="5"/>
  <c r="M115" i="6"/>
  <c r="S115" i="6" s="1"/>
  <c r="L115" i="6"/>
  <c r="R115" i="6" s="1"/>
  <c r="K115" i="6"/>
  <c r="J115" i="6"/>
  <c r="H115" i="6"/>
  <c r="D115" i="6"/>
  <c r="C115" i="6"/>
  <c r="B115" i="6"/>
  <c r="U113" i="6"/>
  <c r="T113" i="6"/>
  <c r="S113" i="6"/>
  <c r="R113" i="6"/>
  <c r="S112" i="6"/>
  <c r="R112" i="6"/>
  <c r="E112" i="6"/>
  <c r="U112" i="6" s="1"/>
  <c r="S111" i="6"/>
  <c r="R111" i="6"/>
  <c r="E111" i="6"/>
  <c r="U111" i="6" s="1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T105" i="6" s="1"/>
  <c r="T104" i="6"/>
  <c r="S104" i="6"/>
  <c r="R104" i="6"/>
  <c r="E104" i="6"/>
  <c r="U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T100" i="6" s="1"/>
  <c r="U99" i="6"/>
  <c r="S99" i="6"/>
  <c r="R99" i="6"/>
  <c r="E99" i="6"/>
  <c r="T99" i="6" s="1"/>
  <c r="S98" i="6"/>
  <c r="R98" i="6"/>
  <c r="E98" i="6"/>
  <c r="U98" i="6" s="1"/>
  <c r="M97" i="6"/>
  <c r="M114" i="6" s="1"/>
  <c r="S114" i="6" s="1"/>
  <c r="L97" i="6"/>
  <c r="L114" i="6" s="1"/>
  <c r="R114" i="6" s="1"/>
  <c r="K97" i="6"/>
  <c r="K114" i="6" s="1"/>
  <c r="J97" i="6"/>
  <c r="J114" i="6" s="1"/>
  <c r="I97" i="6"/>
  <c r="H97" i="6"/>
  <c r="G97" i="6"/>
  <c r="F97" i="6"/>
  <c r="D97" i="6"/>
  <c r="C97" i="6"/>
  <c r="B97" i="6"/>
  <c r="B114" i="6" s="1"/>
  <c r="O115" i="7"/>
  <c r="N115" i="7"/>
  <c r="M115" i="7"/>
  <c r="S115" i="7" s="1"/>
  <c r="L115" i="7"/>
  <c r="R115" i="7" s="1"/>
  <c r="K115" i="7"/>
  <c r="J115" i="7"/>
  <c r="F115" i="7"/>
  <c r="D115" i="7"/>
  <c r="C115" i="7"/>
  <c r="B115" i="7"/>
  <c r="N114" i="7"/>
  <c r="U113" i="7"/>
  <c r="T113" i="7"/>
  <c r="S113" i="7"/>
  <c r="R113" i="7"/>
  <c r="S112" i="7"/>
  <c r="R112" i="7"/>
  <c r="E112" i="7"/>
  <c r="S111" i="7"/>
  <c r="R111" i="7"/>
  <c r="E111" i="7"/>
  <c r="T111" i="7" s="1"/>
  <c r="S110" i="7"/>
  <c r="R110" i="7"/>
  <c r="E110" i="7"/>
  <c r="T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S103" i="7"/>
  <c r="R103" i="7"/>
  <c r="E103" i="7"/>
  <c r="T103" i="7" s="1"/>
  <c r="U102" i="7"/>
  <c r="S102" i="7"/>
  <c r="R102" i="7"/>
  <c r="E102" i="7"/>
  <c r="T102" i="7" s="1"/>
  <c r="S101" i="7"/>
  <c r="R101" i="7"/>
  <c r="E101" i="7"/>
  <c r="T101" i="7" s="1"/>
  <c r="U100" i="7"/>
  <c r="S100" i="7"/>
  <c r="R100" i="7"/>
  <c r="E100" i="7"/>
  <c r="T100" i="7" s="1"/>
  <c r="S99" i="7"/>
  <c r="R99" i="7"/>
  <c r="E99" i="7"/>
  <c r="U99" i="7" s="1"/>
  <c r="S98" i="7"/>
  <c r="R98" i="7"/>
  <c r="E98" i="7"/>
  <c r="U98" i="7" s="1"/>
  <c r="M97" i="7"/>
  <c r="L97" i="7"/>
  <c r="L114" i="7" s="1"/>
  <c r="R114" i="7" s="1"/>
  <c r="K97" i="7"/>
  <c r="K114" i="7" s="1"/>
  <c r="J97" i="7"/>
  <c r="I97" i="7"/>
  <c r="H97" i="7"/>
  <c r="G97" i="7"/>
  <c r="F97" i="7"/>
  <c r="D97" i="7"/>
  <c r="C97" i="7"/>
  <c r="C114" i="7" s="1"/>
  <c r="B97" i="7"/>
  <c r="B114" i="7" s="1"/>
  <c r="M115" i="8"/>
  <c r="S115" i="8" s="1"/>
  <c r="L115" i="8"/>
  <c r="R115" i="8" s="1"/>
  <c r="K115" i="8"/>
  <c r="D115" i="8"/>
  <c r="C115" i="8"/>
  <c r="B115" i="8"/>
  <c r="U113" i="8"/>
  <c r="T113" i="8"/>
  <c r="S113" i="8"/>
  <c r="R113" i="8"/>
  <c r="S112" i="8"/>
  <c r="R112" i="8"/>
  <c r="E112" i="8"/>
  <c r="U112" i="8" s="1"/>
  <c r="S111" i="8"/>
  <c r="R111" i="8"/>
  <c r="E111" i="8"/>
  <c r="T111" i="8" s="1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S106" i="8"/>
  <c r="R106" i="8"/>
  <c r="E106" i="8"/>
  <c r="U106" i="8" s="1"/>
  <c r="U105" i="8"/>
  <c r="S105" i="8"/>
  <c r="R105" i="8"/>
  <c r="E105" i="8"/>
  <c r="T105" i="8" s="1"/>
  <c r="S104" i="8"/>
  <c r="R104" i="8"/>
  <c r="E104" i="8"/>
  <c r="U104" i="8" s="1"/>
  <c r="S103" i="8"/>
  <c r="R103" i="8"/>
  <c r="E103" i="8"/>
  <c r="T103" i="8" s="1"/>
  <c r="T102" i="8"/>
  <c r="S102" i="8"/>
  <c r="R102" i="8"/>
  <c r="E102" i="8"/>
  <c r="U102" i="8" s="1"/>
  <c r="S101" i="8"/>
  <c r="R101" i="8"/>
  <c r="E101" i="8"/>
  <c r="U101" i="8" s="1"/>
  <c r="T100" i="8"/>
  <c r="S100" i="8"/>
  <c r="R100" i="8"/>
  <c r="E100" i="8"/>
  <c r="U100" i="8" s="1"/>
  <c r="S99" i="8"/>
  <c r="R99" i="8"/>
  <c r="E99" i="8"/>
  <c r="S98" i="8"/>
  <c r="R98" i="8"/>
  <c r="E98" i="8"/>
  <c r="U98" i="8" s="1"/>
  <c r="M97" i="8"/>
  <c r="L97" i="8"/>
  <c r="L114" i="8" s="1"/>
  <c r="R114" i="8" s="1"/>
  <c r="K97" i="8"/>
  <c r="J97" i="8"/>
  <c r="I97" i="8"/>
  <c r="I114" i="8" s="1"/>
  <c r="H97" i="8"/>
  <c r="H114" i="8" s="1"/>
  <c r="G97" i="8"/>
  <c r="F97" i="8"/>
  <c r="D97" i="8"/>
  <c r="D114" i="8" s="1"/>
  <c r="C97" i="8"/>
  <c r="C114" i="8" s="1"/>
  <c r="B97" i="8"/>
  <c r="B114" i="8" s="1"/>
  <c r="O115" i="9"/>
  <c r="N115" i="9"/>
  <c r="M115" i="9"/>
  <c r="S115" i="9" s="1"/>
  <c r="H115" i="9"/>
  <c r="G115" i="9"/>
  <c r="F115" i="9"/>
  <c r="O114" i="9"/>
  <c r="N114" i="9"/>
  <c r="U113" i="9"/>
  <c r="T113" i="9"/>
  <c r="S113" i="9"/>
  <c r="R113" i="9"/>
  <c r="S112" i="9"/>
  <c r="R112" i="9"/>
  <c r="E112" i="9"/>
  <c r="U112" i="9" s="1"/>
  <c r="S111" i="9"/>
  <c r="R111" i="9"/>
  <c r="E111" i="9"/>
  <c r="U111" i="9" s="1"/>
  <c r="S110" i="9"/>
  <c r="R110" i="9"/>
  <c r="E110" i="9"/>
  <c r="S109" i="9"/>
  <c r="R109" i="9"/>
  <c r="E109" i="9"/>
  <c r="T109" i="9" s="1"/>
  <c r="S108" i="9"/>
  <c r="R108" i="9"/>
  <c r="E108" i="9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T103" i="9"/>
  <c r="S103" i="9"/>
  <c r="R103" i="9"/>
  <c r="E103" i="9"/>
  <c r="U103" i="9" s="1"/>
  <c r="S102" i="9"/>
  <c r="R102" i="9"/>
  <c r="E102" i="9"/>
  <c r="T102" i="9" s="1"/>
  <c r="U101" i="9"/>
  <c r="S101" i="9"/>
  <c r="R101" i="9"/>
  <c r="E101" i="9"/>
  <c r="T101" i="9" s="1"/>
  <c r="S100" i="9"/>
  <c r="R100" i="9"/>
  <c r="E100" i="9"/>
  <c r="T100" i="9" s="1"/>
  <c r="S99" i="9"/>
  <c r="R99" i="9"/>
  <c r="E99" i="9"/>
  <c r="U99" i="9" s="1"/>
  <c r="S98" i="9"/>
  <c r="R98" i="9"/>
  <c r="E98" i="9"/>
  <c r="M97" i="9"/>
  <c r="S97" i="9" s="1"/>
  <c r="L97" i="9"/>
  <c r="R97" i="9" s="1"/>
  <c r="K97" i="9"/>
  <c r="J97" i="9"/>
  <c r="I97" i="9"/>
  <c r="I114" i="9" s="1"/>
  <c r="H97" i="9"/>
  <c r="H114" i="9" s="1"/>
  <c r="G97" i="9"/>
  <c r="G114" i="9" s="1"/>
  <c r="F97" i="9"/>
  <c r="F114" i="9" s="1"/>
  <c r="D97" i="9"/>
  <c r="D114" i="9" s="1"/>
  <c r="C97" i="9"/>
  <c r="B97" i="9"/>
  <c r="O115" i="10"/>
  <c r="N115" i="10"/>
  <c r="I115" i="10"/>
  <c r="H115" i="10"/>
  <c r="G115" i="10"/>
  <c r="F115" i="10"/>
  <c r="D115" i="10"/>
  <c r="C115" i="10"/>
  <c r="U113" i="10"/>
  <c r="T113" i="10"/>
  <c r="S113" i="10"/>
  <c r="R113" i="10"/>
  <c r="U112" i="10"/>
  <c r="S112" i="10"/>
  <c r="R112" i="10"/>
  <c r="E112" i="10"/>
  <c r="T112" i="10" s="1"/>
  <c r="S111" i="10"/>
  <c r="R111" i="10"/>
  <c r="E111" i="10"/>
  <c r="T111" i="10" s="1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T103" i="10" s="1"/>
  <c r="S102" i="10"/>
  <c r="R102" i="10"/>
  <c r="E102" i="10"/>
  <c r="U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M97" i="10"/>
  <c r="L97" i="10"/>
  <c r="R97" i="10" s="1"/>
  <c r="K97" i="10"/>
  <c r="K114" i="10" s="1"/>
  <c r="J97" i="10"/>
  <c r="I97" i="10"/>
  <c r="H97" i="10"/>
  <c r="H114" i="10" s="1"/>
  <c r="G97" i="10"/>
  <c r="F97" i="10"/>
  <c r="D97" i="10"/>
  <c r="D114" i="10" s="1"/>
  <c r="C97" i="10"/>
  <c r="C114" i="10" s="1"/>
  <c r="B97" i="10"/>
  <c r="O115" i="11"/>
  <c r="N115" i="11"/>
  <c r="H115" i="11"/>
  <c r="G115" i="11"/>
  <c r="O114" i="11"/>
  <c r="N114" i="11"/>
  <c r="U113" i="11"/>
  <c r="T113" i="11"/>
  <c r="S113" i="11"/>
  <c r="R113" i="11"/>
  <c r="S112" i="11"/>
  <c r="R112" i="11"/>
  <c r="E112" i="11"/>
  <c r="T112" i="11" s="1"/>
  <c r="S111" i="11"/>
  <c r="R111" i="11"/>
  <c r="E111" i="11"/>
  <c r="U111" i="11" s="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U98" i="11"/>
  <c r="S98" i="11"/>
  <c r="R98" i="11"/>
  <c r="E98" i="11"/>
  <c r="T98" i="11" s="1"/>
  <c r="M97" i="11"/>
  <c r="L97" i="11"/>
  <c r="L114" i="11" s="1"/>
  <c r="R114" i="11" s="1"/>
  <c r="K97" i="11"/>
  <c r="K114" i="11" s="1"/>
  <c r="J97" i="11"/>
  <c r="I97" i="11"/>
  <c r="I114" i="11" s="1"/>
  <c r="H97" i="11"/>
  <c r="G97" i="11"/>
  <c r="G114" i="11" s="1"/>
  <c r="F97" i="11"/>
  <c r="D97" i="11"/>
  <c r="C97" i="11"/>
  <c r="B97" i="11"/>
  <c r="B114" i="11" s="1"/>
  <c r="M115" i="12"/>
  <c r="S115" i="12" s="1"/>
  <c r="L115" i="12"/>
  <c r="R115" i="12" s="1"/>
  <c r="K115" i="12"/>
  <c r="J115" i="12"/>
  <c r="I115" i="12"/>
  <c r="D115" i="12"/>
  <c r="C115" i="12"/>
  <c r="B115" i="12"/>
  <c r="U113" i="12"/>
  <c r="T113" i="12"/>
  <c r="S113" i="12"/>
  <c r="R113" i="12"/>
  <c r="S112" i="12"/>
  <c r="R112" i="12"/>
  <c r="E112" i="12"/>
  <c r="U112" i="12" s="1"/>
  <c r="S111" i="12"/>
  <c r="R111" i="12"/>
  <c r="E111" i="12"/>
  <c r="U111" i="12" s="1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M97" i="12"/>
  <c r="M114" i="12" s="1"/>
  <c r="S114" i="12" s="1"/>
  <c r="L97" i="12"/>
  <c r="R97" i="12" s="1"/>
  <c r="K97" i="12"/>
  <c r="K114" i="12" s="1"/>
  <c r="J97" i="12"/>
  <c r="J114" i="12" s="1"/>
  <c r="I97" i="12"/>
  <c r="I114" i="12" s="1"/>
  <c r="H97" i="12"/>
  <c r="G97" i="12"/>
  <c r="F97" i="12"/>
  <c r="D97" i="12"/>
  <c r="D114" i="12" s="1"/>
  <c r="C97" i="12"/>
  <c r="C114" i="12" s="1"/>
  <c r="B97" i="12"/>
  <c r="B114" i="12" s="1"/>
  <c r="S115" i="13"/>
  <c r="O115" i="13"/>
  <c r="N115" i="13"/>
  <c r="M115" i="13"/>
  <c r="K115" i="13"/>
  <c r="F115" i="13"/>
  <c r="D115" i="13"/>
  <c r="C115" i="13"/>
  <c r="O114" i="13"/>
  <c r="N114" i="13"/>
  <c r="U113" i="13"/>
  <c r="T113" i="13"/>
  <c r="S113" i="13"/>
  <c r="R113" i="13"/>
  <c r="S112" i="13"/>
  <c r="R112" i="13"/>
  <c r="E112" i="13"/>
  <c r="T112" i="13" s="1"/>
  <c r="S111" i="13"/>
  <c r="R111" i="13"/>
  <c r="E111" i="13"/>
  <c r="T111" i="13" s="1"/>
  <c r="S110" i="13"/>
  <c r="R110" i="13"/>
  <c r="E110" i="13"/>
  <c r="U110" i="13" s="1"/>
  <c r="S109" i="13"/>
  <c r="R109" i="13"/>
  <c r="E109" i="13"/>
  <c r="U109" i="13" s="1"/>
  <c r="S108" i="13"/>
  <c r="R108" i="13"/>
  <c r="E108" i="13"/>
  <c r="T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T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M97" i="13"/>
  <c r="M114" i="13" s="1"/>
  <c r="S114" i="13" s="1"/>
  <c r="L97" i="13"/>
  <c r="R97" i="13" s="1"/>
  <c r="K97" i="13"/>
  <c r="J97" i="13"/>
  <c r="I97" i="13"/>
  <c r="H97" i="13"/>
  <c r="H114" i="13" s="1"/>
  <c r="G97" i="13"/>
  <c r="G114" i="13" s="1"/>
  <c r="F97" i="13"/>
  <c r="D97" i="13"/>
  <c r="C97" i="13"/>
  <c r="B97" i="13"/>
  <c r="M115" i="14"/>
  <c r="S115" i="14" s="1"/>
  <c r="K115" i="14"/>
  <c r="I115" i="14"/>
  <c r="D115" i="14"/>
  <c r="C115" i="14"/>
  <c r="B115" i="14"/>
  <c r="U113" i="14"/>
  <c r="T113" i="14"/>
  <c r="S113" i="14"/>
  <c r="R113" i="14"/>
  <c r="S112" i="14"/>
  <c r="R112" i="14"/>
  <c r="E112" i="14"/>
  <c r="U112" i="14" s="1"/>
  <c r="S111" i="14"/>
  <c r="R111" i="14"/>
  <c r="E111" i="14"/>
  <c r="U111" i="14" s="1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T105" i="14" s="1"/>
  <c r="U104" i="14"/>
  <c r="T104" i="14"/>
  <c r="S104" i="14"/>
  <c r="R104" i="14"/>
  <c r="E104" i="14"/>
  <c r="S103" i="14"/>
  <c r="R103" i="14"/>
  <c r="E103" i="14"/>
  <c r="U103" i="14" s="1"/>
  <c r="U102" i="14"/>
  <c r="T102" i="14"/>
  <c r="S102" i="14"/>
  <c r="R102" i="14"/>
  <c r="E102" i="14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M97" i="14"/>
  <c r="S97" i="14" s="1"/>
  <c r="L97" i="14"/>
  <c r="R97" i="14" s="1"/>
  <c r="K97" i="14"/>
  <c r="J97" i="14"/>
  <c r="I97" i="14"/>
  <c r="I114" i="14" s="1"/>
  <c r="H97" i="14"/>
  <c r="G97" i="14"/>
  <c r="F97" i="14"/>
  <c r="D97" i="14"/>
  <c r="D114" i="14" s="1"/>
  <c r="C97" i="14"/>
  <c r="B97" i="14"/>
  <c r="O115" i="15"/>
  <c r="N115" i="15"/>
  <c r="L115" i="15"/>
  <c r="R115" i="15" s="1"/>
  <c r="K115" i="15"/>
  <c r="J115" i="15"/>
  <c r="I115" i="15"/>
  <c r="H115" i="15"/>
  <c r="G115" i="15"/>
  <c r="F115" i="15"/>
  <c r="D115" i="15"/>
  <c r="C115" i="15"/>
  <c r="O114" i="15"/>
  <c r="N114" i="15"/>
  <c r="U113" i="15"/>
  <c r="T113" i="15"/>
  <c r="S113" i="15"/>
  <c r="R113" i="15"/>
  <c r="S112" i="15"/>
  <c r="R112" i="15"/>
  <c r="E112" i="15"/>
  <c r="U112" i="15" s="1"/>
  <c r="S111" i="15"/>
  <c r="R111" i="15"/>
  <c r="E111" i="15"/>
  <c r="U111" i="15" s="1"/>
  <c r="S110" i="15"/>
  <c r="R110" i="15"/>
  <c r="E110" i="15"/>
  <c r="U110" i="15" s="1"/>
  <c r="S109" i="15"/>
  <c r="R109" i="15"/>
  <c r="E109" i="15"/>
  <c r="U109" i="15" s="1"/>
  <c r="S108" i="15"/>
  <c r="R108" i="15"/>
  <c r="E108" i="15"/>
  <c r="T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T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T102" i="15" s="1"/>
  <c r="S101" i="15"/>
  <c r="R101" i="15"/>
  <c r="E101" i="15"/>
  <c r="U101" i="15" s="1"/>
  <c r="S100" i="15"/>
  <c r="R100" i="15"/>
  <c r="E100" i="15"/>
  <c r="T100" i="15" s="1"/>
  <c r="S99" i="15"/>
  <c r="R99" i="15"/>
  <c r="E99" i="15"/>
  <c r="U99" i="15" s="1"/>
  <c r="S98" i="15"/>
  <c r="R98" i="15"/>
  <c r="E98" i="15"/>
  <c r="U98" i="15" s="1"/>
  <c r="M97" i="15"/>
  <c r="L97" i="15"/>
  <c r="R97" i="15" s="1"/>
  <c r="K97" i="15"/>
  <c r="K114" i="15" s="1"/>
  <c r="J97" i="15"/>
  <c r="I97" i="15"/>
  <c r="H97" i="15"/>
  <c r="H114" i="15" s="1"/>
  <c r="G97" i="15"/>
  <c r="G114" i="15" s="1"/>
  <c r="F97" i="15"/>
  <c r="F114" i="15" s="1"/>
  <c r="D97" i="15"/>
  <c r="D114" i="15" s="1"/>
  <c r="C97" i="15"/>
  <c r="C114" i="15" s="1"/>
  <c r="B97" i="15"/>
  <c r="M115" i="16"/>
  <c r="S115" i="16" s="1"/>
  <c r="J115" i="16"/>
  <c r="I115" i="16"/>
  <c r="D115" i="16"/>
  <c r="C115" i="16"/>
  <c r="B115" i="16"/>
  <c r="U113" i="16"/>
  <c r="T113" i="16"/>
  <c r="S113" i="16"/>
  <c r="R113" i="16"/>
  <c r="S112" i="16"/>
  <c r="R112" i="16"/>
  <c r="E112" i="16"/>
  <c r="U112" i="16" s="1"/>
  <c r="S111" i="16"/>
  <c r="R111" i="16"/>
  <c r="E111" i="16"/>
  <c r="T111" i="16" s="1"/>
  <c r="U110" i="16"/>
  <c r="T110" i="16"/>
  <c r="S110" i="16"/>
  <c r="R110" i="16"/>
  <c r="E110" i="16"/>
  <c r="S109" i="16"/>
  <c r="R109" i="16"/>
  <c r="E109" i="16"/>
  <c r="U109" i="16" s="1"/>
  <c r="T108" i="16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T105" i="16" s="1"/>
  <c r="S104" i="16"/>
  <c r="R104" i="16"/>
  <c r="E104" i="16"/>
  <c r="U104" i="16" s="1"/>
  <c r="S103" i="16"/>
  <c r="R103" i="16"/>
  <c r="E103" i="16"/>
  <c r="T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M97" i="16"/>
  <c r="L97" i="16"/>
  <c r="R97" i="16" s="1"/>
  <c r="K97" i="16"/>
  <c r="K114" i="16" s="1"/>
  <c r="J97" i="16"/>
  <c r="J114" i="16" s="1"/>
  <c r="I97" i="16"/>
  <c r="I114" i="16" s="1"/>
  <c r="H97" i="16"/>
  <c r="G97" i="16"/>
  <c r="F97" i="16"/>
  <c r="D97" i="16"/>
  <c r="C97" i="16"/>
  <c r="C114" i="16" s="1"/>
  <c r="B97" i="16"/>
  <c r="B114" i="16" s="1"/>
  <c r="O115" i="17"/>
  <c r="M115" i="17"/>
  <c r="S115" i="17" s="1"/>
  <c r="I115" i="17"/>
  <c r="H115" i="17"/>
  <c r="F115" i="17"/>
  <c r="O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U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S107" i="17"/>
  <c r="R107" i="17"/>
  <c r="E107" i="17"/>
  <c r="U107" i="17" s="1"/>
  <c r="S106" i="17"/>
  <c r="R106" i="17"/>
  <c r="E106" i="17"/>
  <c r="T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T98" i="17" s="1"/>
  <c r="M97" i="17"/>
  <c r="L97" i="17"/>
  <c r="R97" i="17" s="1"/>
  <c r="K97" i="17"/>
  <c r="J97" i="17"/>
  <c r="I97" i="17"/>
  <c r="I114" i="17" s="1"/>
  <c r="H97" i="17"/>
  <c r="H114" i="17" s="1"/>
  <c r="G97" i="17"/>
  <c r="G114" i="17" s="1"/>
  <c r="F97" i="17"/>
  <c r="D97" i="17"/>
  <c r="C97" i="17"/>
  <c r="B97" i="17"/>
  <c r="M115" i="18"/>
  <c r="S115" i="18" s="1"/>
  <c r="L115" i="18"/>
  <c r="R115" i="18" s="1"/>
  <c r="K115" i="18"/>
  <c r="J115" i="18"/>
  <c r="I115" i="18"/>
  <c r="D115" i="18"/>
  <c r="C115" i="18"/>
  <c r="B115" i="18"/>
  <c r="U113" i="18"/>
  <c r="T113" i="18"/>
  <c r="S113" i="18"/>
  <c r="R113" i="18"/>
  <c r="S112" i="18"/>
  <c r="R112" i="18"/>
  <c r="E112" i="18"/>
  <c r="U112" i="18" s="1"/>
  <c r="S111" i="18"/>
  <c r="R111" i="18"/>
  <c r="E111" i="18"/>
  <c r="U111" i="18" s="1"/>
  <c r="S110" i="18"/>
  <c r="R110" i="18"/>
  <c r="E110" i="18"/>
  <c r="U110" i="18" s="1"/>
  <c r="S109" i="18"/>
  <c r="R109" i="18"/>
  <c r="E109" i="18"/>
  <c r="T109" i="18" s="1"/>
  <c r="S108" i="18"/>
  <c r="R108" i="18"/>
  <c r="E108" i="18"/>
  <c r="T108" i="18" s="1"/>
  <c r="S107" i="18"/>
  <c r="R107" i="18"/>
  <c r="E107" i="18"/>
  <c r="U107" i="18" s="1"/>
  <c r="U106" i="18"/>
  <c r="S106" i="18"/>
  <c r="R106" i="18"/>
  <c r="E106" i="18"/>
  <c r="T106" i="18" s="1"/>
  <c r="S105" i="18"/>
  <c r="R105" i="18"/>
  <c r="E105" i="18"/>
  <c r="U105" i="18" s="1"/>
  <c r="S104" i="18"/>
  <c r="R104" i="18"/>
  <c r="E104" i="18"/>
  <c r="U104" i="18" s="1"/>
  <c r="U103" i="18"/>
  <c r="T103" i="18"/>
  <c r="S103" i="18"/>
  <c r="R103" i="18"/>
  <c r="E103" i="18"/>
  <c r="S102" i="18"/>
  <c r="R102" i="18"/>
  <c r="E102" i="18"/>
  <c r="U102" i="18" s="1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M97" i="18"/>
  <c r="M114" i="18" s="1"/>
  <c r="S114" i="18" s="1"/>
  <c r="L97" i="18"/>
  <c r="L114" i="18" s="1"/>
  <c r="R114" i="18" s="1"/>
  <c r="K97" i="18"/>
  <c r="J97" i="18"/>
  <c r="J114" i="18" s="1"/>
  <c r="I97" i="18"/>
  <c r="H97" i="18"/>
  <c r="G97" i="18"/>
  <c r="F97" i="18"/>
  <c r="D97" i="18"/>
  <c r="D114" i="18" s="1"/>
  <c r="C97" i="18"/>
  <c r="B97" i="18"/>
  <c r="B114" i="18" s="1"/>
  <c r="S115" i="19"/>
  <c r="O115" i="19"/>
  <c r="N115" i="19"/>
  <c r="M115" i="19"/>
  <c r="H115" i="19"/>
  <c r="O114" i="19"/>
  <c r="N114" i="19"/>
  <c r="U113" i="19"/>
  <c r="T113" i="19"/>
  <c r="S113" i="19"/>
  <c r="R113" i="19"/>
  <c r="S112" i="19"/>
  <c r="R112" i="19"/>
  <c r="E112" i="19"/>
  <c r="T112" i="19" s="1"/>
  <c r="S111" i="19"/>
  <c r="R111" i="19"/>
  <c r="E111" i="19"/>
  <c r="U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T104" i="19" s="1"/>
  <c r="S103" i="19"/>
  <c r="R103" i="19"/>
  <c r="E103" i="19"/>
  <c r="T103" i="19" s="1"/>
  <c r="S102" i="19"/>
  <c r="R102" i="19"/>
  <c r="E102" i="19"/>
  <c r="U102" i="19" s="1"/>
  <c r="U101" i="19"/>
  <c r="T101" i="19"/>
  <c r="S101" i="19"/>
  <c r="R101" i="19"/>
  <c r="E101" i="19"/>
  <c r="S100" i="19"/>
  <c r="R100" i="19"/>
  <c r="E100" i="19"/>
  <c r="U100" i="19" s="1"/>
  <c r="S99" i="19"/>
  <c r="R99" i="19"/>
  <c r="E99" i="19"/>
  <c r="U99" i="19" s="1"/>
  <c r="S98" i="19"/>
  <c r="R98" i="19"/>
  <c r="E98" i="19"/>
  <c r="M97" i="19"/>
  <c r="S97" i="19" s="1"/>
  <c r="L97" i="19"/>
  <c r="R97" i="19" s="1"/>
  <c r="K97" i="19"/>
  <c r="J97" i="19"/>
  <c r="I97" i="19"/>
  <c r="H97" i="19"/>
  <c r="H114" i="19" s="1"/>
  <c r="G97" i="19"/>
  <c r="G114" i="19" s="1"/>
  <c r="F97" i="19"/>
  <c r="F114" i="19" s="1"/>
  <c r="D97" i="19"/>
  <c r="C97" i="19"/>
  <c r="B97" i="19"/>
  <c r="J115" i="20"/>
  <c r="I115" i="20"/>
  <c r="D115" i="20"/>
  <c r="C115" i="20"/>
  <c r="B115" i="20"/>
  <c r="U113" i="20"/>
  <c r="T113" i="20"/>
  <c r="S113" i="20"/>
  <c r="R113" i="20"/>
  <c r="S112" i="20"/>
  <c r="R112" i="20"/>
  <c r="E112" i="20"/>
  <c r="U112" i="20" s="1"/>
  <c r="S111" i="20"/>
  <c r="R111" i="20"/>
  <c r="E111" i="20"/>
  <c r="U111" i="20" s="1"/>
  <c r="S110" i="20"/>
  <c r="R110" i="20"/>
  <c r="E110" i="20"/>
  <c r="U110" i="20" s="1"/>
  <c r="T109" i="20"/>
  <c r="S109" i="20"/>
  <c r="R109" i="20"/>
  <c r="E109" i="20"/>
  <c r="U109" i="20" s="1"/>
  <c r="S108" i="20"/>
  <c r="R108" i="20"/>
  <c r="E108" i="20"/>
  <c r="U108" i="20" s="1"/>
  <c r="S107" i="20"/>
  <c r="R107" i="20"/>
  <c r="E107" i="20"/>
  <c r="T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T99" i="20" s="1"/>
  <c r="S98" i="20"/>
  <c r="R98" i="20"/>
  <c r="E98" i="20"/>
  <c r="U98" i="20" s="1"/>
  <c r="M97" i="20"/>
  <c r="S97" i="20" s="1"/>
  <c r="L97" i="20"/>
  <c r="R97" i="20" s="1"/>
  <c r="K97" i="20"/>
  <c r="K114" i="20" s="1"/>
  <c r="J97" i="20"/>
  <c r="J114" i="20" s="1"/>
  <c r="I97" i="20"/>
  <c r="I114" i="20" s="1"/>
  <c r="H97" i="20"/>
  <c r="H114" i="20" s="1"/>
  <c r="G97" i="20"/>
  <c r="F97" i="20"/>
  <c r="D97" i="20"/>
  <c r="D114" i="20" s="1"/>
  <c r="C97" i="20"/>
  <c r="C114" i="20" s="1"/>
  <c r="B97" i="20"/>
  <c r="B114" i="20" s="1"/>
  <c r="O115" i="21"/>
  <c r="N115" i="21"/>
  <c r="M115" i="21"/>
  <c r="S115" i="21" s="1"/>
  <c r="I115" i="21"/>
  <c r="H115" i="21"/>
  <c r="N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U111" i="21" s="1"/>
  <c r="S110" i="21"/>
  <c r="R110" i="21"/>
  <c r="E110" i="21"/>
  <c r="T110" i="21" s="1"/>
  <c r="T109" i="2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T104" i="21"/>
  <c r="S104" i="21"/>
  <c r="R104" i="21"/>
  <c r="E104" i="21"/>
  <c r="U104" i="21" s="1"/>
  <c r="S103" i="21"/>
  <c r="R103" i="21"/>
  <c r="E103" i="21"/>
  <c r="U103" i="21" s="1"/>
  <c r="S102" i="21"/>
  <c r="R102" i="21"/>
  <c r="E102" i="21"/>
  <c r="T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M97" i="21"/>
  <c r="S97" i="21" s="1"/>
  <c r="L97" i="21"/>
  <c r="R97" i="21" s="1"/>
  <c r="K97" i="21"/>
  <c r="J97" i="21"/>
  <c r="I97" i="21"/>
  <c r="I114" i="21" s="1"/>
  <c r="H97" i="21"/>
  <c r="H114" i="21" s="1"/>
  <c r="G97" i="21"/>
  <c r="G114" i="21" s="1"/>
  <c r="F97" i="21"/>
  <c r="F114" i="21" s="1"/>
  <c r="D97" i="21"/>
  <c r="C97" i="21"/>
  <c r="B97" i="21"/>
  <c r="L115" i="1"/>
  <c r="R115" i="1" s="1"/>
  <c r="K115" i="1"/>
  <c r="J115" i="1"/>
  <c r="I115" i="1"/>
  <c r="H115" i="1"/>
  <c r="D115" i="1"/>
  <c r="B115" i="1"/>
  <c r="U113" i="1"/>
  <c r="T113" i="1"/>
  <c r="S113" i="1"/>
  <c r="R113" i="1"/>
  <c r="S112" i="1"/>
  <c r="R112" i="1"/>
  <c r="E112" i="1"/>
  <c r="S111" i="1"/>
  <c r="R111" i="1"/>
  <c r="E111" i="1"/>
  <c r="U111" i="1" s="1"/>
  <c r="S110" i="1"/>
  <c r="R110" i="1"/>
  <c r="E110" i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M97" i="1"/>
  <c r="S97" i="1" s="1"/>
  <c r="L97" i="1"/>
  <c r="R97" i="1" s="1"/>
  <c r="K97" i="1"/>
  <c r="K114" i="1" s="1"/>
  <c r="J97" i="1"/>
  <c r="J114" i="1" s="1"/>
  <c r="I97" i="1"/>
  <c r="I114" i="1" s="1"/>
  <c r="H97" i="1"/>
  <c r="G97" i="1"/>
  <c r="F97" i="1"/>
  <c r="D97" i="1"/>
  <c r="D114" i="1" s="1"/>
  <c r="C97" i="1"/>
  <c r="B97" i="1"/>
  <c r="B114" i="1" s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E82" i="18" s="1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T96" i="21"/>
  <c r="S96" i="21"/>
  <c r="R96" i="21"/>
  <c r="Q96" i="21"/>
  <c r="P96" i="21"/>
  <c r="E96" i="21"/>
  <c r="U96" i="21" s="1"/>
  <c r="S95" i="21"/>
  <c r="R95" i="21"/>
  <c r="Q95" i="21"/>
  <c r="P95" i="21"/>
  <c r="E95" i="21"/>
  <c r="U95" i="21" s="1"/>
  <c r="S94" i="21"/>
  <c r="R94" i="21"/>
  <c r="Q94" i="21"/>
  <c r="P94" i="21"/>
  <c r="E94" i="21"/>
  <c r="U94" i="21" s="1"/>
  <c r="S93" i="21"/>
  <c r="R93" i="21"/>
  <c r="Q93" i="21"/>
  <c r="P93" i="21"/>
  <c r="E93" i="21"/>
  <c r="U93" i="21" s="1"/>
  <c r="S92" i="21"/>
  <c r="R92" i="21"/>
  <c r="Q92" i="21"/>
  <c r="P92" i="21"/>
  <c r="E92" i="21"/>
  <c r="U92" i="21" s="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U89" i="21"/>
  <c r="S89" i="21"/>
  <c r="R89" i="21"/>
  <c r="Q89" i="21"/>
  <c r="P89" i="21"/>
  <c r="E89" i="21"/>
  <c r="T89" i="21" s="1"/>
  <c r="T88" i="21"/>
  <c r="S88" i="21"/>
  <c r="R88" i="21"/>
  <c r="Q88" i="21"/>
  <c r="P88" i="21"/>
  <c r="E88" i="21"/>
  <c r="U88" i="21" s="1"/>
  <c r="O75" i="21"/>
  <c r="N75" i="21"/>
  <c r="M75" i="21"/>
  <c r="L75" i="21"/>
  <c r="K75" i="21"/>
  <c r="J75" i="21"/>
  <c r="I75" i="21"/>
  <c r="H75" i="21"/>
  <c r="G75" i="21"/>
  <c r="F75" i="21"/>
  <c r="C75" i="21"/>
  <c r="B75" i="21"/>
  <c r="S74" i="21"/>
  <c r="O74" i="21"/>
  <c r="N74" i="21"/>
  <c r="M74" i="21"/>
  <c r="L74" i="21"/>
  <c r="K74" i="21"/>
  <c r="J74" i="21"/>
  <c r="I74" i="21"/>
  <c r="H74" i="21"/>
  <c r="R74" i="21" s="1"/>
  <c r="G74" i="21"/>
  <c r="F74" i="21"/>
  <c r="C74" i="21"/>
  <c r="B74" i="21"/>
  <c r="O73" i="21"/>
  <c r="N73" i="21"/>
  <c r="M73" i="21"/>
  <c r="L73" i="21"/>
  <c r="K73" i="21"/>
  <c r="J73" i="21"/>
  <c r="I73" i="21"/>
  <c r="S73" i="21" s="1"/>
  <c r="H73" i="21"/>
  <c r="R73" i="21" s="1"/>
  <c r="G73" i="21"/>
  <c r="F73" i="21"/>
  <c r="C73" i="21"/>
  <c r="E73" i="21" s="1"/>
  <c r="B73" i="21"/>
  <c r="T72" i="21"/>
  <c r="S72" i="21"/>
  <c r="R72" i="21"/>
  <c r="Q72" i="21"/>
  <c r="P72" i="21"/>
  <c r="E72" i="21"/>
  <c r="U72" i="21" s="1"/>
  <c r="S71" i="21"/>
  <c r="R71" i="21"/>
  <c r="Q71" i="21"/>
  <c r="P71" i="21"/>
  <c r="E71" i="21"/>
  <c r="O69" i="21"/>
  <c r="N69" i="21"/>
  <c r="M69" i="21"/>
  <c r="L69" i="21"/>
  <c r="K69" i="21"/>
  <c r="J69" i="21"/>
  <c r="I69" i="21"/>
  <c r="S69" i="21" s="1"/>
  <c r="H69" i="21"/>
  <c r="R69" i="21" s="1"/>
  <c r="G69" i="21"/>
  <c r="F69" i="21"/>
  <c r="C69" i="21"/>
  <c r="B69" i="21"/>
  <c r="O68" i="21"/>
  <c r="N68" i="21"/>
  <c r="M68" i="21"/>
  <c r="L68" i="21"/>
  <c r="K68" i="21"/>
  <c r="J68" i="21"/>
  <c r="I68" i="21"/>
  <c r="S68" i="21" s="1"/>
  <c r="H68" i="21"/>
  <c r="G68" i="21"/>
  <c r="F68" i="21"/>
  <c r="C68" i="21"/>
  <c r="B68" i="21"/>
  <c r="E68" i="21" s="1"/>
  <c r="S67" i="21"/>
  <c r="R67" i="21"/>
  <c r="Q67" i="21"/>
  <c r="P67" i="21"/>
  <c r="E67" i="21"/>
  <c r="U67" i="21" s="1"/>
  <c r="U66" i="21"/>
  <c r="S66" i="21"/>
  <c r="R66" i="21"/>
  <c r="Q66" i="21"/>
  <c r="P66" i="21"/>
  <c r="E66" i="21"/>
  <c r="T66" i="21" s="1"/>
  <c r="U65" i="21"/>
  <c r="S65" i="21"/>
  <c r="R65" i="21"/>
  <c r="Q65" i="21"/>
  <c r="P65" i="21"/>
  <c r="E65" i="21"/>
  <c r="T65" i="21" s="1"/>
  <c r="S64" i="21"/>
  <c r="R64" i="21"/>
  <c r="Q64" i="21"/>
  <c r="P64" i="21"/>
  <c r="E64" i="21"/>
  <c r="S63" i="21"/>
  <c r="R63" i="21"/>
  <c r="Q63" i="21"/>
  <c r="P63" i="21"/>
  <c r="E63" i="21"/>
  <c r="U63" i="21" s="1"/>
  <c r="O61" i="21"/>
  <c r="N61" i="21"/>
  <c r="M61" i="21"/>
  <c r="L61" i="21"/>
  <c r="K61" i="21"/>
  <c r="J61" i="21"/>
  <c r="I61" i="21"/>
  <c r="S61" i="21" s="1"/>
  <c r="H61" i="21"/>
  <c r="R61" i="21" s="1"/>
  <c r="E61" i="21"/>
  <c r="C61" i="21"/>
  <c r="B61" i="21"/>
  <c r="S60" i="21"/>
  <c r="R60" i="21"/>
  <c r="Q60" i="21"/>
  <c r="P60" i="21"/>
  <c r="E60" i="21"/>
  <c r="U60" i="21" s="1"/>
  <c r="S59" i="21"/>
  <c r="R59" i="21"/>
  <c r="Q59" i="21"/>
  <c r="P59" i="21"/>
  <c r="E59" i="21"/>
  <c r="T59" i="21" s="1"/>
  <c r="S58" i="21"/>
  <c r="R58" i="21"/>
  <c r="Q58" i="21"/>
  <c r="P58" i="21"/>
  <c r="E58" i="21"/>
  <c r="U58" i="21" s="1"/>
  <c r="T57" i="21"/>
  <c r="S57" i="21"/>
  <c r="R57" i="21"/>
  <c r="Q57" i="21"/>
  <c r="P57" i="21"/>
  <c r="E57" i="21"/>
  <c r="U57" i="21" s="1"/>
  <c r="O55" i="21"/>
  <c r="N55" i="21"/>
  <c r="M55" i="21"/>
  <c r="L55" i="21"/>
  <c r="K55" i="21"/>
  <c r="J55" i="21"/>
  <c r="I55" i="21"/>
  <c r="H55" i="21"/>
  <c r="G55" i="21"/>
  <c r="F55" i="21"/>
  <c r="C55" i="21"/>
  <c r="B55" i="21"/>
  <c r="S54" i="21"/>
  <c r="R54" i="21"/>
  <c r="Q54" i="21"/>
  <c r="P54" i="21"/>
  <c r="E54" i="21"/>
  <c r="S53" i="21"/>
  <c r="R53" i="21"/>
  <c r="Q53" i="21"/>
  <c r="P53" i="21"/>
  <c r="E53" i="21"/>
  <c r="U53" i="21" s="1"/>
  <c r="T52" i="21"/>
  <c r="S52" i="21"/>
  <c r="R52" i="21"/>
  <c r="Q52" i="21"/>
  <c r="P52" i="21"/>
  <c r="E52" i="21"/>
  <c r="U52" i="21" s="1"/>
  <c r="S51" i="21"/>
  <c r="R51" i="21"/>
  <c r="Q51" i="21"/>
  <c r="P51" i="21"/>
  <c r="E51" i="21"/>
  <c r="U51" i="21" s="1"/>
  <c r="S50" i="21"/>
  <c r="R50" i="21"/>
  <c r="Q50" i="21"/>
  <c r="P50" i="21"/>
  <c r="E50" i="21"/>
  <c r="T50" i="21" s="1"/>
  <c r="S49" i="21"/>
  <c r="R49" i="21"/>
  <c r="Q49" i="21"/>
  <c r="P49" i="21"/>
  <c r="E49" i="21"/>
  <c r="U49" i="21" s="1"/>
  <c r="S48" i="21"/>
  <c r="R48" i="21"/>
  <c r="Q48" i="21"/>
  <c r="P48" i="21"/>
  <c r="E48" i="21"/>
  <c r="T48" i="21" s="1"/>
  <c r="S47" i="21"/>
  <c r="R47" i="21"/>
  <c r="Q47" i="21"/>
  <c r="P47" i="21"/>
  <c r="E47" i="21"/>
  <c r="U47" i="21" s="1"/>
  <c r="T46" i="21"/>
  <c r="S46" i="21"/>
  <c r="R46" i="21"/>
  <c r="Q46" i="21"/>
  <c r="P46" i="21"/>
  <c r="E46" i="21"/>
  <c r="U46" i="21" s="1"/>
  <c r="S45" i="21"/>
  <c r="R45" i="21"/>
  <c r="Q45" i="21"/>
  <c r="P45" i="21"/>
  <c r="E45" i="21"/>
  <c r="T45" i="21" s="1"/>
  <c r="S44" i="21"/>
  <c r="R44" i="21"/>
  <c r="Q44" i="21"/>
  <c r="P44" i="21"/>
  <c r="E44" i="21"/>
  <c r="U44" i="21" s="1"/>
  <c r="O42" i="21"/>
  <c r="N42" i="21"/>
  <c r="M42" i="21"/>
  <c r="L42" i="21"/>
  <c r="K42" i="21"/>
  <c r="J42" i="21"/>
  <c r="I42" i="21"/>
  <c r="S42" i="21" s="1"/>
  <c r="H42" i="21"/>
  <c r="R42" i="21" s="1"/>
  <c r="G42" i="21"/>
  <c r="F42" i="21"/>
  <c r="C42" i="21"/>
  <c r="B42" i="21"/>
  <c r="S41" i="21"/>
  <c r="R41" i="21"/>
  <c r="Q41" i="21"/>
  <c r="P41" i="21"/>
  <c r="E41" i="21"/>
  <c r="U41" i="21" s="1"/>
  <c r="S40" i="21"/>
  <c r="R40" i="21"/>
  <c r="Q40" i="21"/>
  <c r="P40" i="21"/>
  <c r="E40" i="21"/>
  <c r="U40" i="21" s="1"/>
  <c r="S39" i="21"/>
  <c r="R39" i="21"/>
  <c r="Q39" i="21"/>
  <c r="P39" i="21"/>
  <c r="E39" i="21"/>
  <c r="T39" i="21" s="1"/>
  <c r="T38" i="21"/>
  <c r="S38" i="21"/>
  <c r="R38" i="21"/>
  <c r="Q38" i="21"/>
  <c r="P38" i="21"/>
  <c r="E38" i="21"/>
  <c r="U38" i="21" s="1"/>
  <c r="S37" i="21"/>
  <c r="R37" i="21"/>
  <c r="Q37" i="21"/>
  <c r="P37" i="21"/>
  <c r="E37" i="21"/>
  <c r="O35" i="21"/>
  <c r="N35" i="21"/>
  <c r="M35" i="21"/>
  <c r="L35" i="21"/>
  <c r="K35" i="21"/>
  <c r="J35" i="21"/>
  <c r="I35" i="21"/>
  <c r="H35" i="21"/>
  <c r="G35" i="21"/>
  <c r="F35" i="21"/>
  <c r="C35" i="21"/>
  <c r="B35" i="21"/>
  <c r="E35" i="21" s="1"/>
  <c r="T34" i="21"/>
  <c r="S34" i="21"/>
  <c r="R34" i="21"/>
  <c r="Q34" i="21"/>
  <c r="P34" i="21"/>
  <c r="E34" i="21"/>
  <c r="O32" i="21"/>
  <c r="N32" i="21"/>
  <c r="M32" i="21"/>
  <c r="L32" i="21"/>
  <c r="K32" i="21"/>
  <c r="J32" i="21"/>
  <c r="I32" i="21"/>
  <c r="H32" i="21"/>
  <c r="G32" i="21"/>
  <c r="F32" i="21"/>
  <c r="C32" i="21"/>
  <c r="B32" i="21"/>
  <c r="T31" i="21"/>
  <c r="S31" i="21"/>
  <c r="R31" i="21"/>
  <c r="Q31" i="21"/>
  <c r="P31" i="21"/>
  <c r="E31" i="21"/>
  <c r="U30" i="21"/>
  <c r="S30" i="21"/>
  <c r="R30" i="21"/>
  <c r="Q30" i="21"/>
  <c r="P30" i="21"/>
  <c r="E30" i="21"/>
  <c r="T30" i="21" s="1"/>
  <c r="U29" i="21"/>
  <c r="T29" i="21"/>
  <c r="S29" i="21"/>
  <c r="R29" i="21"/>
  <c r="Q29" i="21"/>
  <c r="P29" i="21"/>
  <c r="E29" i="21"/>
  <c r="S28" i="21"/>
  <c r="R28" i="21"/>
  <c r="Q28" i="21"/>
  <c r="P28" i="21"/>
  <c r="E28" i="21"/>
  <c r="O26" i="21"/>
  <c r="N26" i="21"/>
  <c r="M26" i="21"/>
  <c r="L26" i="21"/>
  <c r="K26" i="21"/>
  <c r="J26" i="21"/>
  <c r="I26" i="21"/>
  <c r="S26" i="21" s="1"/>
  <c r="H26" i="21"/>
  <c r="R26" i="21" s="1"/>
  <c r="G26" i="21"/>
  <c r="F26" i="21"/>
  <c r="C26" i="21"/>
  <c r="B26" i="21"/>
  <c r="E26" i="21" s="1"/>
  <c r="S25" i="21"/>
  <c r="R25" i="21"/>
  <c r="Q25" i="21"/>
  <c r="P25" i="21"/>
  <c r="E25" i="21"/>
  <c r="U25" i="21" s="1"/>
  <c r="S24" i="21"/>
  <c r="R24" i="21"/>
  <c r="Q24" i="21"/>
  <c r="P24" i="21"/>
  <c r="E24" i="21"/>
  <c r="U24" i="21" s="1"/>
  <c r="S23" i="21"/>
  <c r="R23" i="21"/>
  <c r="Q23" i="21"/>
  <c r="P23" i="21"/>
  <c r="E23" i="21"/>
  <c r="U23" i="21" s="1"/>
  <c r="S22" i="21"/>
  <c r="R22" i="21"/>
  <c r="Q22" i="21"/>
  <c r="P22" i="21"/>
  <c r="E22" i="21"/>
  <c r="U21" i="21"/>
  <c r="T21" i="21"/>
  <c r="S21" i="21"/>
  <c r="R21" i="21"/>
  <c r="Q21" i="21"/>
  <c r="P21" i="21"/>
  <c r="E21" i="21"/>
  <c r="T20" i="21"/>
  <c r="S20" i="21"/>
  <c r="R20" i="21"/>
  <c r="Q20" i="21"/>
  <c r="P20" i="21"/>
  <c r="E20" i="21"/>
  <c r="U20" i="21" s="1"/>
  <c r="U19" i="21"/>
  <c r="S19" i="21"/>
  <c r="R19" i="21"/>
  <c r="Q19" i="21"/>
  <c r="P19" i="21"/>
  <c r="E19" i="21"/>
  <c r="T19" i="21" s="1"/>
  <c r="S17" i="21"/>
  <c r="O17" i="21"/>
  <c r="N17" i="21"/>
  <c r="M17" i="21"/>
  <c r="L17" i="21"/>
  <c r="K17" i="21"/>
  <c r="J17" i="21"/>
  <c r="I17" i="21"/>
  <c r="H17" i="21"/>
  <c r="G17" i="21"/>
  <c r="F17" i="21"/>
  <c r="C17" i="21"/>
  <c r="B17" i="21"/>
  <c r="E17" i="21" s="1"/>
  <c r="U16" i="21"/>
  <c r="S16" i="21"/>
  <c r="R16" i="21"/>
  <c r="Q16" i="21"/>
  <c r="P16" i="21"/>
  <c r="E16" i="21"/>
  <c r="T16" i="21" s="1"/>
  <c r="T15" i="21"/>
  <c r="S15" i="21"/>
  <c r="R15" i="21"/>
  <c r="Q15" i="21"/>
  <c r="P15" i="21"/>
  <c r="E15" i="21"/>
  <c r="U15" i="21" s="1"/>
  <c r="T14" i="21"/>
  <c r="S14" i="21"/>
  <c r="R14" i="21"/>
  <c r="Q14" i="21"/>
  <c r="P14" i="21"/>
  <c r="E14" i="21"/>
  <c r="U14" i="21" s="1"/>
  <c r="S13" i="21"/>
  <c r="R13" i="21"/>
  <c r="Q13" i="21"/>
  <c r="P13" i="21"/>
  <c r="E13" i="21"/>
  <c r="U13" i="21" s="1"/>
  <c r="S12" i="21"/>
  <c r="R12" i="21"/>
  <c r="Q12" i="21"/>
  <c r="P12" i="21"/>
  <c r="E12" i="21"/>
  <c r="U12" i="21" s="1"/>
  <c r="U11" i="21"/>
  <c r="S11" i="21"/>
  <c r="R11" i="21"/>
  <c r="Q11" i="21"/>
  <c r="P11" i="21"/>
  <c r="T11" i="21" s="1"/>
  <c r="E11" i="21"/>
  <c r="T10" i="21"/>
  <c r="S10" i="21"/>
  <c r="R10" i="21"/>
  <c r="Q10" i="21"/>
  <c r="P10" i="21"/>
  <c r="E10" i="21"/>
  <c r="U10" i="21" s="1"/>
  <c r="S9" i="21"/>
  <c r="R9" i="21"/>
  <c r="Q9" i="21"/>
  <c r="P9" i="21"/>
  <c r="E9" i="21"/>
  <c r="S96" i="20"/>
  <c r="R96" i="20"/>
  <c r="Q96" i="20"/>
  <c r="P96" i="20"/>
  <c r="E96" i="20"/>
  <c r="S95" i="20"/>
  <c r="R95" i="20"/>
  <c r="Q95" i="20"/>
  <c r="P95" i="20"/>
  <c r="E95" i="20"/>
  <c r="U95" i="20" s="1"/>
  <c r="S94" i="20"/>
  <c r="R94" i="20"/>
  <c r="Q94" i="20"/>
  <c r="P94" i="20"/>
  <c r="E94" i="20"/>
  <c r="U94" i="20" s="1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T91" i="20"/>
  <c r="S91" i="20"/>
  <c r="R91" i="20"/>
  <c r="Q91" i="20"/>
  <c r="P91" i="20"/>
  <c r="E91" i="20"/>
  <c r="U91" i="20" s="1"/>
  <c r="S90" i="20"/>
  <c r="R90" i="20"/>
  <c r="Q90" i="20"/>
  <c r="P90" i="20"/>
  <c r="E90" i="20"/>
  <c r="T90" i="20" s="1"/>
  <c r="T89" i="20"/>
  <c r="S89" i="20"/>
  <c r="R89" i="20"/>
  <c r="Q89" i="20"/>
  <c r="P89" i="20"/>
  <c r="E89" i="20"/>
  <c r="U89" i="20" s="1"/>
  <c r="S88" i="20"/>
  <c r="R88" i="20"/>
  <c r="R87" i="20" s="1"/>
  <c r="Q88" i="20"/>
  <c r="P88" i="20"/>
  <c r="E88" i="20"/>
  <c r="O75" i="20"/>
  <c r="N75" i="20"/>
  <c r="M75" i="20"/>
  <c r="L75" i="20"/>
  <c r="K75" i="20"/>
  <c r="J75" i="20"/>
  <c r="I75" i="20"/>
  <c r="H75" i="20"/>
  <c r="G75" i="20"/>
  <c r="F75" i="20"/>
  <c r="C75" i="20"/>
  <c r="B75" i="20"/>
  <c r="O74" i="20"/>
  <c r="N74" i="20"/>
  <c r="M74" i="20"/>
  <c r="L74" i="20"/>
  <c r="K74" i="20"/>
  <c r="J74" i="20"/>
  <c r="I74" i="20"/>
  <c r="Q74" i="20" s="1"/>
  <c r="H74" i="20"/>
  <c r="P74" i="20" s="1"/>
  <c r="G74" i="20"/>
  <c r="F74" i="20"/>
  <c r="C74" i="20"/>
  <c r="B74" i="20"/>
  <c r="O73" i="20"/>
  <c r="N73" i="20"/>
  <c r="M73" i="20"/>
  <c r="L73" i="20"/>
  <c r="K73" i="20"/>
  <c r="J73" i="20"/>
  <c r="I73" i="20"/>
  <c r="Q73" i="20" s="1"/>
  <c r="H73" i="20"/>
  <c r="P73" i="20" s="1"/>
  <c r="G73" i="20"/>
  <c r="F73" i="20"/>
  <c r="E73" i="20"/>
  <c r="C73" i="20"/>
  <c r="B73" i="20"/>
  <c r="S72" i="20"/>
  <c r="R72" i="20"/>
  <c r="Q72" i="20"/>
  <c r="P72" i="20"/>
  <c r="E72" i="20"/>
  <c r="U72" i="20" s="1"/>
  <c r="S71" i="20"/>
  <c r="R71" i="20"/>
  <c r="Q71" i="20"/>
  <c r="P71" i="20"/>
  <c r="T71" i="20" s="1"/>
  <c r="E71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L68" i="20"/>
  <c r="K68" i="20"/>
  <c r="J68" i="20"/>
  <c r="I68" i="20"/>
  <c r="H68" i="20"/>
  <c r="G68" i="20"/>
  <c r="F68" i="20"/>
  <c r="C68" i="20"/>
  <c r="B68" i="20"/>
  <c r="U67" i="20"/>
  <c r="T67" i="20"/>
  <c r="S67" i="20"/>
  <c r="R67" i="20"/>
  <c r="Q67" i="20"/>
  <c r="P67" i="20"/>
  <c r="E67" i="20"/>
  <c r="S66" i="20"/>
  <c r="R66" i="20"/>
  <c r="Q66" i="20"/>
  <c r="P66" i="20"/>
  <c r="E66" i="20"/>
  <c r="S65" i="20"/>
  <c r="R65" i="20"/>
  <c r="Q65" i="20"/>
  <c r="P65" i="20"/>
  <c r="E65" i="20"/>
  <c r="T65" i="20" s="1"/>
  <c r="S64" i="20"/>
  <c r="R64" i="20"/>
  <c r="Q64" i="20"/>
  <c r="P64" i="20"/>
  <c r="E64" i="20"/>
  <c r="U64" i="20" s="1"/>
  <c r="T63" i="20"/>
  <c r="S63" i="20"/>
  <c r="R63" i="20"/>
  <c r="Q63" i="20"/>
  <c r="P63" i="20"/>
  <c r="E63" i="20"/>
  <c r="U63" i="20" s="1"/>
  <c r="O61" i="20"/>
  <c r="N61" i="20"/>
  <c r="M61" i="20"/>
  <c r="L61" i="20"/>
  <c r="K61" i="20"/>
  <c r="J61" i="20"/>
  <c r="I61" i="20"/>
  <c r="S61" i="20" s="1"/>
  <c r="H61" i="20"/>
  <c r="R61" i="20" s="1"/>
  <c r="C61" i="20"/>
  <c r="B61" i="20"/>
  <c r="S60" i="20"/>
  <c r="R60" i="20"/>
  <c r="Q60" i="20"/>
  <c r="P60" i="20"/>
  <c r="E60" i="20"/>
  <c r="U60" i="20" s="1"/>
  <c r="U59" i="20"/>
  <c r="T59" i="20"/>
  <c r="S59" i="20"/>
  <c r="R59" i="20"/>
  <c r="Q59" i="20"/>
  <c r="P59" i="20"/>
  <c r="E59" i="20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O55" i="20"/>
  <c r="N55" i="20"/>
  <c r="M55" i="20"/>
  <c r="L55" i="20"/>
  <c r="K55" i="20"/>
  <c r="J55" i="20"/>
  <c r="I55" i="20"/>
  <c r="H55" i="20"/>
  <c r="G55" i="20"/>
  <c r="F55" i="20"/>
  <c r="C55" i="20"/>
  <c r="B55" i="20"/>
  <c r="S54" i="20"/>
  <c r="R54" i="20"/>
  <c r="Q54" i="20"/>
  <c r="P54" i="20"/>
  <c r="E54" i="20"/>
  <c r="U53" i="20"/>
  <c r="S53" i="20"/>
  <c r="R53" i="20"/>
  <c r="Q53" i="20"/>
  <c r="P53" i="20"/>
  <c r="E53" i="20"/>
  <c r="T53" i="20" s="1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U45" i="20"/>
  <c r="S45" i="20"/>
  <c r="R45" i="20"/>
  <c r="Q45" i="20"/>
  <c r="P45" i="20"/>
  <c r="E45" i="20"/>
  <c r="T45" i="20" s="1"/>
  <c r="S44" i="20"/>
  <c r="R44" i="20"/>
  <c r="Q44" i="20"/>
  <c r="P44" i="20"/>
  <c r="E44" i="20"/>
  <c r="U44" i="20" s="1"/>
  <c r="O42" i="20"/>
  <c r="N42" i="20"/>
  <c r="M42" i="20"/>
  <c r="L42" i="20"/>
  <c r="K42" i="20"/>
  <c r="J42" i="20"/>
  <c r="I42" i="20"/>
  <c r="S42" i="20" s="1"/>
  <c r="H42" i="20"/>
  <c r="G42" i="20"/>
  <c r="F42" i="20"/>
  <c r="C42" i="20"/>
  <c r="B42" i="20"/>
  <c r="S41" i="20"/>
  <c r="R41" i="20"/>
  <c r="Q41" i="20"/>
  <c r="P41" i="20"/>
  <c r="E41" i="20"/>
  <c r="U41" i="20" s="1"/>
  <c r="S40" i="20"/>
  <c r="R40" i="20"/>
  <c r="Q40" i="20"/>
  <c r="P40" i="20"/>
  <c r="E40" i="20"/>
  <c r="U40" i="20" s="1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T37" i="20"/>
  <c r="S37" i="20"/>
  <c r="R37" i="20"/>
  <c r="Q37" i="20"/>
  <c r="U37" i="20" s="1"/>
  <c r="P37" i="20"/>
  <c r="E37" i="20"/>
  <c r="R35" i="20"/>
  <c r="O35" i="20"/>
  <c r="N35" i="20"/>
  <c r="M35" i="20"/>
  <c r="L35" i="20"/>
  <c r="K35" i="20"/>
  <c r="J35" i="20"/>
  <c r="I35" i="20"/>
  <c r="H35" i="20"/>
  <c r="G35" i="20"/>
  <c r="F35" i="20"/>
  <c r="C35" i="20"/>
  <c r="B35" i="20"/>
  <c r="S34" i="20"/>
  <c r="R34" i="20"/>
  <c r="Q34" i="20"/>
  <c r="U34" i="20" s="1"/>
  <c r="P34" i="20"/>
  <c r="T34" i="20" s="1"/>
  <c r="E34" i="20"/>
  <c r="O32" i="20"/>
  <c r="N32" i="20"/>
  <c r="M32" i="20"/>
  <c r="L32" i="20"/>
  <c r="K32" i="20"/>
  <c r="J32" i="20"/>
  <c r="I32" i="20"/>
  <c r="H32" i="20"/>
  <c r="G32" i="20"/>
  <c r="F32" i="20"/>
  <c r="C32" i="20"/>
  <c r="B32" i="20"/>
  <c r="U31" i="20"/>
  <c r="T31" i="20"/>
  <c r="S31" i="20"/>
  <c r="R31" i="20"/>
  <c r="Q31" i="20"/>
  <c r="P31" i="20"/>
  <c r="E31" i="20"/>
  <c r="U30" i="20"/>
  <c r="T30" i="20"/>
  <c r="S30" i="20"/>
  <c r="R30" i="20"/>
  <c r="Q30" i="20"/>
  <c r="P30" i="20"/>
  <c r="E30" i="20"/>
  <c r="T29" i="20"/>
  <c r="S29" i="20"/>
  <c r="R29" i="20"/>
  <c r="Q29" i="20"/>
  <c r="P29" i="20"/>
  <c r="E29" i="20"/>
  <c r="U29" i="20" s="1"/>
  <c r="S28" i="20"/>
  <c r="R28" i="20"/>
  <c r="Q28" i="20"/>
  <c r="P28" i="20"/>
  <c r="E28" i="20"/>
  <c r="T28" i="20" s="1"/>
  <c r="S26" i="20"/>
  <c r="O26" i="20"/>
  <c r="N26" i="20"/>
  <c r="M26" i="20"/>
  <c r="L26" i="20"/>
  <c r="K26" i="20"/>
  <c r="J26" i="20"/>
  <c r="I26" i="20"/>
  <c r="H26" i="20"/>
  <c r="G26" i="20"/>
  <c r="F26" i="20"/>
  <c r="C26" i="20"/>
  <c r="B26" i="20"/>
  <c r="E26" i="20" s="1"/>
  <c r="U25" i="20"/>
  <c r="S25" i="20"/>
  <c r="R25" i="20"/>
  <c r="Q25" i="20"/>
  <c r="P25" i="20"/>
  <c r="E25" i="20"/>
  <c r="T25" i="20" s="1"/>
  <c r="S24" i="20"/>
  <c r="R24" i="20"/>
  <c r="Q24" i="20"/>
  <c r="P24" i="20"/>
  <c r="E24" i="20"/>
  <c r="U24" i="20" s="1"/>
  <c r="S23" i="20"/>
  <c r="R23" i="20"/>
  <c r="Q23" i="20"/>
  <c r="P23" i="20"/>
  <c r="T23" i="20" s="1"/>
  <c r="E23" i="20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S20" i="20"/>
  <c r="R20" i="20"/>
  <c r="Q20" i="20"/>
  <c r="P20" i="20"/>
  <c r="E20" i="20"/>
  <c r="U19" i="20"/>
  <c r="T19" i="20"/>
  <c r="S19" i="20"/>
  <c r="R19" i="20"/>
  <c r="Q19" i="20"/>
  <c r="P19" i="20"/>
  <c r="E19" i="20"/>
  <c r="R17" i="20"/>
  <c r="O17" i="20"/>
  <c r="N17" i="20"/>
  <c r="M17" i="20"/>
  <c r="L17" i="20"/>
  <c r="K17" i="20"/>
  <c r="J17" i="20"/>
  <c r="I17" i="20"/>
  <c r="H17" i="20"/>
  <c r="G17" i="20"/>
  <c r="F17" i="20"/>
  <c r="C17" i="20"/>
  <c r="B17" i="20"/>
  <c r="E17" i="20" s="1"/>
  <c r="U16" i="20"/>
  <c r="T16" i="20"/>
  <c r="S16" i="20"/>
  <c r="R16" i="20"/>
  <c r="Q16" i="20"/>
  <c r="P16" i="20"/>
  <c r="E16" i="20"/>
  <c r="S15" i="20"/>
  <c r="R15" i="20"/>
  <c r="Q15" i="20"/>
  <c r="P15" i="20"/>
  <c r="E15" i="20"/>
  <c r="S14" i="20"/>
  <c r="R14" i="20"/>
  <c r="Q14" i="20"/>
  <c r="U14" i="20" s="1"/>
  <c r="P14" i="20"/>
  <c r="E14" i="20"/>
  <c r="T14" i="20" s="1"/>
  <c r="S13" i="20"/>
  <c r="R13" i="20"/>
  <c r="Q13" i="20"/>
  <c r="P13" i="20"/>
  <c r="E13" i="20"/>
  <c r="U13" i="20" s="1"/>
  <c r="T12" i="20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P10" i="20"/>
  <c r="E10" i="20"/>
  <c r="S9" i="20"/>
  <c r="R9" i="20"/>
  <c r="Q9" i="20"/>
  <c r="P9" i="20"/>
  <c r="E9" i="20"/>
  <c r="U9" i="20" s="1"/>
  <c r="S96" i="19"/>
  <c r="R96" i="19"/>
  <c r="Q96" i="19"/>
  <c r="P96" i="19"/>
  <c r="E96" i="19"/>
  <c r="U96" i="19" s="1"/>
  <c r="S95" i="19"/>
  <c r="R95" i="19"/>
  <c r="Q95" i="19"/>
  <c r="P95" i="19"/>
  <c r="E95" i="19"/>
  <c r="S94" i="19"/>
  <c r="R94" i="19"/>
  <c r="Q94" i="19"/>
  <c r="P94" i="19"/>
  <c r="E94" i="19"/>
  <c r="S93" i="19"/>
  <c r="R93" i="19"/>
  <c r="Q93" i="19"/>
  <c r="P93" i="19"/>
  <c r="E93" i="19"/>
  <c r="U93" i="19" s="1"/>
  <c r="T92" i="19"/>
  <c r="S92" i="19"/>
  <c r="R92" i="19"/>
  <c r="Q92" i="19"/>
  <c r="P92" i="19"/>
  <c r="E92" i="19"/>
  <c r="U92" i="19" s="1"/>
  <c r="S91" i="19"/>
  <c r="R91" i="19"/>
  <c r="Q91" i="19"/>
  <c r="P91" i="19"/>
  <c r="E91" i="19"/>
  <c r="U91" i="19" s="1"/>
  <c r="S90" i="19"/>
  <c r="R90" i="19"/>
  <c r="Q90" i="19"/>
  <c r="P90" i="19"/>
  <c r="E90" i="19"/>
  <c r="U90" i="19" s="1"/>
  <c r="S89" i="19"/>
  <c r="R89" i="19"/>
  <c r="Q89" i="19"/>
  <c r="P89" i="19"/>
  <c r="E89" i="19"/>
  <c r="U89" i="19" s="1"/>
  <c r="S88" i="19"/>
  <c r="R88" i="19"/>
  <c r="Q88" i="19"/>
  <c r="P88" i="19"/>
  <c r="E88" i="19"/>
  <c r="O75" i="19"/>
  <c r="N75" i="19"/>
  <c r="M75" i="19"/>
  <c r="L75" i="19"/>
  <c r="K75" i="19"/>
  <c r="J75" i="19"/>
  <c r="I75" i="19"/>
  <c r="H75" i="19"/>
  <c r="G75" i="19"/>
  <c r="F75" i="19"/>
  <c r="C75" i="19"/>
  <c r="B75" i="19"/>
  <c r="R74" i="19"/>
  <c r="O74" i="19"/>
  <c r="N74" i="19"/>
  <c r="M74" i="19"/>
  <c r="L74" i="19"/>
  <c r="K74" i="19"/>
  <c r="J74" i="19"/>
  <c r="I74" i="19"/>
  <c r="H74" i="19"/>
  <c r="P74" i="19" s="1"/>
  <c r="G74" i="19"/>
  <c r="F74" i="19"/>
  <c r="C74" i="19"/>
  <c r="B74" i="19"/>
  <c r="O73" i="19"/>
  <c r="N73" i="19"/>
  <c r="M73" i="19"/>
  <c r="L73" i="19"/>
  <c r="K73" i="19"/>
  <c r="J73" i="19"/>
  <c r="I73" i="19"/>
  <c r="H73" i="19"/>
  <c r="G73" i="19"/>
  <c r="F73" i="19"/>
  <c r="C73" i="19"/>
  <c r="B73" i="19"/>
  <c r="S72" i="19"/>
  <c r="R72" i="19"/>
  <c r="Q72" i="19"/>
  <c r="P72" i="19"/>
  <c r="E72" i="19"/>
  <c r="U72" i="19" s="1"/>
  <c r="S71" i="19"/>
  <c r="R71" i="19"/>
  <c r="Q71" i="19"/>
  <c r="P71" i="19"/>
  <c r="E71" i="19"/>
  <c r="U71" i="19" s="1"/>
  <c r="O69" i="19"/>
  <c r="N69" i="19"/>
  <c r="M69" i="19"/>
  <c r="L69" i="19"/>
  <c r="K69" i="19"/>
  <c r="J69" i="19"/>
  <c r="I69" i="19"/>
  <c r="H69" i="19"/>
  <c r="G69" i="19"/>
  <c r="F69" i="19"/>
  <c r="C69" i="19"/>
  <c r="B69" i="19"/>
  <c r="O68" i="19"/>
  <c r="N68" i="19"/>
  <c r="M68" i="19"/>
  <c r="L68" i="19"/>
  <c r="K68" i="19"/>
  <c r="J68" i="19"/>
  <c r="I68" i="19"/>
  <c r="H68" i="19"/>
  <c r="G68" i="19"/>
  <c r="F68" i="19"/>
  <c r="C68" i="19"/>
  <c r="B68" i="19"/>
  <c r="E68" i="19" s="1"/>
  <c r="S67" i="19"/>
  <c r="R67" i="19"/>
  <c r="Q67" i="19"/>
  <c r="P67" i="19"/>
  <c r="E67" i="19"/>
  <c r="U67" i="19" s="1"/>
  <c r="S66" i="19"/>
  <c r="R66" i="19"/>
  <c r="Q66" i="19"/>
  <c r="P66" i="19"/>
  <c r="E66" i="19"/>
  <c r="U65" i="19"/>
  <c r="S65" i="19"/>
  <c r="R65" i="19"/>
  <c r="Q65" i="19"/>
  <c r="P65" i="19"/>
  <c r="E65" i="19"/>
  <c r="T65" i="19" s="1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S61" i="19"/>
  <c r="O61" i="19"/>
  <c r="N61" i="19"/>
  <c r="M61" i="19"/>
  <c r="L61" i="19"/>
  <c r="K61" i="19"/>
  <c r="J61" i="19"/>
  <c r="I61" i="19"/>
  <c r="H61" i="19"/>
  <c r="C61" i="19"/>
  <c r="B61" i="19"/>
  <c r="E61" i="19" s="1"/>
  <c r="S60" i="19"/>
  <c r="R60" i="19"/>
  <c r="Q60" i="19"/>
  <c r="P60" i="19"/>
  <c r="E60" i="19"/>
  <c r="U60" i="19" s="1"/>
  <c r="S59" i="19"/>
  <c r="R59" i="19"/>
  <c r="Q59" i="19"/>
  <c r="P59" i="19"/>
  <c r="E59" i="19"/>
  <c r="U59" i="19" s="1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O55" i="19"/>
  <c r="N55" i="19"/>
  <c r="M55" i="19"/>
  <c r="L55" i="19"/>
  <c r="K55" i="19"/>
  <c r="J55" i="19"/>
  <c r="I55" i="19"/>
  <c r="H55" i="19"/>
  <c r="G55" i="19"/>
  <c r="F55" i="19"/>
  <c r="C55" i="19"/>
  <c r="B55" i="19"/>
  <c r="E55" i="19" s="1"/>
  <c r="T54" i="19"/>
  <c r="S54" i="19"/>
  <c r="R54" i="19"/>
  <c r="Q54" i="19"/>
  <c r="P54" i="19"/>
  <c r="E54" i="19"/>
  <c r="U54" i="19" s="1"/>
  <c r="U53" i="19"/>
  <c r="S53" i="19"/>
  <c r="R53" i="19"/>
  <c r="Q53" i="19"/>
  <c r="P53" i="19"/>
  <c r="E53" i="19"/>
  <c r="T53" i="19" s="1"/>
  <c r="S52" i="19"/>
  <c r="R52" i="19"/>
  <c r="Q52" i="19"/>
  <c r="P52" i="19"/>
  <c r="E52" i="19"/>
  <c r="U52" i="19" s="1"/>
  <c r="S51" i="19"/>
  <c r="R51" i="19"/>
  <c r="Q51" i="19"/>
  <c r="P51" i="19"/>
  <c r="E51" i="19"/>
  <c r="T51" i="19" s="1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T46" i="19"/>
  <c r="S46" i="19"/>
  <c r="R46" i="19"/>
  <c r="Q46" i="19"/>
  <c r="P46" i="19"/>
  <c r="E46" i="19"/>
  <c r="U46" i="19" s="1"/>
  <c r="U45" i="19"/>
  <c r="S45" i="19"/>
  <c r="R45" i="19"/>
  <c r="Q45" i="19"/>
  <c r="P45" i="19"/>
  <c r="E45" i="19"/>
  <c r="S44" i="19"/>
  <c r="R44" i="19"/>
  <c r="Q44" i="19"/>
  <c r="P44" i="19"/>
  <c r="E44" i="19"/>
  <c r="U44" i="19" s="1"/>
  <c r="O42" i="19"/>
  <c r="N42" i="19"/>
  <c r="M42" i="19"/>
  <c r="L42" i="19"/>
  <c r="K42" i="19"/>
  <c r="J42" i="19"/>
  <c r="I42" i="19"/>
  <c r="S42" i="19" s="1"/>
  <c r="H42" i="19"/>
  <c r="R42" i="19" s="1"/>
  <c r="G42" i="19"/>
  <c r="F42" i="19"/>
  <c r="C42" i="19"/>
  <c r="B42" i="19"/>
  <c r="S41" i="19"/>
  <c r="R41" i="19"/>
  <c r="Q41" i="19"/>
  <c r="P41" i="19"/>
  <c r="E41" i="19"/>
  <c r="S40" i="19"/>
  <c r="R40" i="19"/>
  <c r="Q40" i="19"/>
  <c r="P40" i="19"/>
  <c r="E40" i="19"/>
  <c r="T40" i="19" s="1"/>
  <c r="S39" i="19"/>
  <c r="R39" i="19"/>
  <c r="Q39" i="19"/>
  <c r="P39" i="19"/>
  <c r="E39" i="19"/>
  <c r="S38" i="19"/>
  <c r="R38" i="19"/>
  <c r="Q38" i="19"/>
  <c r="P38" i="19"/>
  <c r="T38" i="19" s="1"/>
  <c r="E38" i="19"/>
  <c r="S37" i="19"/>
  <c r="R37" i="19"/>
  <c r="Q37" i="19"/>
  <c r="P37" i="19"/>
  <c r="E37" i="19"/>
  <c r="S35" i="19"/>
  <c r="O35" i="19"/>
  <c r="N35" i="19"/>
  <c r="M35" i="19"/>
  <c r="L35" i="19"/>
  <c r="K35" i="19"/>
  <c r="J35" i="19"/>
  <c r="I35" i="19"/>
  <c r="H35" i="19"/>
  <c r="R35" i="19" s="1"/>
  <c r="G35" i="19"/>
  <c r="F35" i="19"/>
  <c r="C35" i="19"/>
  <c r="B35" i="19"/>
  <c r="S34" i="19"/>
  <c r="R34" i="19"/>
  <c r="Q34" i="19"/>
  <c r="P34" i="19"/>
  <c r="E34" i="19"/>
  <c r="O32" i="19"/>
  <c r="N32" i="19"/>
  <c r="M32" i="19"/>
  <c r="L32" i="19"/>
  <c r="K32" i="19"/>
  <c r="J32" i="19"/>
  <c r="I32" i="19"/>
  <c r="S32" i="19" s="1"/>
  <c r="H32" i="19"/>
  <c r="R32" i="19" s="1"/>
  <c r="G32" i="19"/>
  <c r="F32" i="19"/>
  <c r="C32" i="19"/>
  <c r="B32" i="19"/>
  <c r="S31" i="19"/>
  <c r="R31" i="19"/>
  <c r="Q31" i="19"/>
  <c r="P31" i="19"/>
  <c r="E31" i="19"/>
  <c r="S30" i="19"/>
  <c r="R30" i="19"/>
  <c r="Q30" i="19"/>
  <c r="P30" i="19"/>
  <c r="E30" i="19"/>
  <c r="U29" i="19"/>
  <c r="S29" i="19"/>
  <c r="R29" i="19"/>
  <c r="Q29" i="19"/>
  <c r="P29" i="19"/>
  <c r="E29" i="19"/>
  <c r="T29" i="19" s="1"/>
  <c r="S28" i="19"/>
  <c r="R28" i="19"/>
  <c r="Q28" i="19"/>
  <c r="P28" i="19"/>
  <c r="E28" i="19"/>
  <c r="U28" i="19" s="1"/>
  <c r="O26" i="19"/>
  <c r="N26" i="19"/>
  <c r="M26" i="19"/>
  <c r="L26" i="19"/>
  <c r="K26" i="19"/>
  <c r="J26" i="19"/>
  <c r="I26" i="19"/>
  <c r="S26" i="19" s="1"/>
  <c r="H26" i="19"/>
  <c r="G26" i="19"/>
  <c r="F26" i="19"/>
  <c r="C26" i="19"/>
  <c r="B26" i="19"/>
  <c r="E26" i="19" s="1"/>
  <c r="U25" i="19"/>
  <c r="T25" i="19"/>
  <c r="S25" i="19"/>
  <c r="R25" i="19"/>
  <c r="Q25" i="19"/>
  <c r="P25" i="19"/>
  <c r="E25" i="19"/>
  <c r="T24" i="19"/>
  <c r="S24" i="19"/>
  <c r="R24" i="19"/>
  <c r="Q24" i="19"/>
  <c r="P24" i="19"/>
  <c r="E24" i="19"/>
  <c r="U24" i="19" s="1"/>
  <c r="S23" i="19"/>
  <c r="R23" i="19"/>
  <c r="Q23" i="19"/>
  <c r="P23" i="19"/>
  <c r="E23" i="19"/>
  <c r="T23" i="19" s="1"/>
  <c r="U22" i="19"/>
  <c r="S22" i="19"/>
  <c r="R22" i="19"/>
  <c r="Q22" i="19"/>
  <c r="P22" i="19"/>
  <c r="E22" i="19"/>
  <c r="T22" i="19" s="1"/>
  <c r="S21" i="19"/>
  <c r="R21" i="19"/>
  <c r="Q21" i="19"/>
  <c r="P21" i="19"/>
  <c r="E21" i="19"/>
  <c r="U21" i="19" s="1"/>
  <c r="S20" i="19"/>
  <c r="R20" i="19"/>
  <c r="Q20" i="19"/>
  <c r="P20" i="19"/>
  <c r="E20" i="19"/>
  <c r="S19" i="19"/>
  <c r="R19" i="19"/>
  <c r="Q19" i="19"/>
  <c r="P19" i="19"/>
  <c r="E19" i="19"/>
  <c r="S17" i="19"/>
  <c r="R17" i="19"/>
  <c r="O17" i="19"/>
  <c r="N17" i="19"/>
  <c r="M17" i="19"/>
  <c r="L17" i="19"/>
  <c r="K17" i="19"/>
  <c r="J17" i="19"/>
  <c r="I17" i="19"/>
  <c r="H17" i="19"/>
  <c r="G17" i="19"/>
  <c r="F17" i="19"/>
  <c r="C17" i="19"/>
  <c r="B17" i="19"/>
  <c r="S16" i="19"/>
  <c r="R16" i="19"/>
  <c r="Q16" i="19"/>
  <c r="P16" i="19"/>
  <c r="E16" i="19"/>
  <c r="S15" i="19"/>
  <c r="R15" i="19"/>
  <c r="Q15" i="19"/>
  <c r="P15" i="19"/>
  <c r="E15" i="19"/>
  <c r="U14" i="19"/>
  <c r="T14" i="19"/>
  <c r="S14" i="19"/>
  <c r="R14" i="19"/>
  <c r="Q14" i="19"/>
  <c r="P14" i="19"/>
  <c r="E14" i="19"/>
  <c r="S13" i="19"/>
  <c r="R13" i="19"/>
  <c r="Q13" i="19"/>
  <c r="P13" i="19"/>
  <c r="E13" i="19"/>
  <c r="S12" i="19"/>
  <c r="R12" i="19"/>
  <c r="Q12" i="19"/>
  <c r="P12" i="19"/>
  <c r="E12" i="19"/>
  <c r="U11" i="19"/>
  <c r="S11" i="19"/>
  <c r="R11" i="19"/>
  <c r="Q11" i="19"/>
  <c r="P11" i="19"/>
  <c r="E11" i="19"/>
  <c r="T11" i="19" s="1"/>
  <c r="S10" i="19"/>
  <c r="R10" i="19"/>
  <c r="Q10" i="19"/>
  <c r="P10" i="19"/>
  <c r="T10" i="19" s="1"/>
  <c r="E10" i="19"/>
  <c r="S9" i="19"/>
  <c r="R9" i="19"/>
  <c r="Q9" i="19"/>
  <c r="P9" i="19"/>
  <c r="E9" i="19"/>
  <c r="S96" i="18"/>
  <c r="R96" i="18"/>
  <c r="Q96" i="18"/>
  <c r="P96" i="18"/>
  <c r="E96" i="18"/>
  <c r="U95" i="18"/>
  <c r="T95" i="18"/>
  <c r="S95" i="18"/>
  <c r="R95" i="18"/>
  <c r="Q95" i="18"/>
  <c r="P95" i="18"/>
  <c r="E95" i="18"/>
  <c r="U94" i="18"/>
  <c r="T94" i="18"/>
  <c r="S94" i="18"/>
  <c r="R94" i="18"/>
  <c r="Q94" i="18"/>
  <c r="P94" i="18"/>
  <c r="E94" i="18"/>
  <c r="T93" i="18"/>
  <c r="S93" i="18"/>
  <c r="R93" i="18"/>
  <c r="Q93" i="18"/>
  <c r="P93" i="18"/>
  <c r="E93" i="18"/>
  <c r="U93" i="18" s="1"/>
  <c r="S92" i="18"/>
  <c r="R92" i="18"/>
  <c r="Q92" i="18"/>
  <c r="P92" i="18"/>
  <c r="E92" i="18"/>
  <c r="U91" i="18"/>
  <c r="S91" i="18"/>
  <c r="R91" i="18"/>
  <c r="Q91" i="18"/>
  <c r="P91" i="18"/>
  <c r="E91" i="18"/>
  <c r="T91" i="18" s="1"/>
  <c r="S90" i="18"/>
  <c r="R90" i="18"/>
  <c r="Q90" i="18"/>
  <c r="P90" i="18"/>
  <c r="E90" i="18"/>
  <c r="U90" i="18" s="1"/>
  <c r="S89" i="18"/>
  <c r="R89" i="18"/>
  <c r="Q89" i="18"/>
  <c r="P89" i="18"/>
  <c r="E89" i="18"/>
  <c r="S88" i="18"/>
  <c r="R88" i="18"/>
  <c r="Q88" i="18"/>
  <c r="P88" i="18"/>
  <c r="E88" i="18"/>
  <c r="O75" i="18"/>
  <c r="N75" i="18"/>
  <c r="M75" i="18"/>
  <c r="L75" i="18"/>
  <c r="K75" i="18"/>
  <c r="J75" i="18"/>
  <c r="I75" i="18"/>
  <c r="S75" i="18" s="1"/>
  <c r="H75" i="18"/>
  <c r="R75" i="18" s="1"/>
  <c r="G75" i="18"/>
  <c r="F75" i="18"/>
  <c r="C75" i="18"/>
  <c r="B75" i="18"/>
  <c r="E75" i="18" s="1"/>
  <c r="S74" i="18"/>
  <c r="O74" i="18"/>
  <c r="N74" i="18"/>
  <c r="M74" i="18"/>
  <c r="L74" i="18"/>
  <c r="K74" i="18"/>
  <c r="J74" i="18"/>
  <c r="I74" i="18"/>
  <c r="H74" i="18"/>
  <c r="R74" i="18" s="1"/>
  <c r="G74" i="18"/>
  <c r="F74" i="18"/>
  <c r="C74" i="18"/>
  <c r="B74" i="18"/>
  <c r="O73" i="18"/>
  <c r="N73" i="18"/>
  <c r="M73" i="18"/>
  <c r="L73" i="18"/>
  <c r="K73" i="18"/>
  <c r="J73" i="18"/>
  <c r="I73" i="18"/>
  <c r="S73" i="18" s="1"/>
  <c r="H73" i="18"/>
  <c r="R73" i="18" s="1"/>
  <c r="G73" i="18"/>
  <c r="F73" i="18"/>
  <c r="C73" i="18"/>
  <c r="B73" i="18"/>
  <c r="E73" i="18" s="1"/>
  <c r="S72" i="18"/>
  <c r="R72" i="18"/>
  <c r="Q72" i="18"/>
  <c r="P72" i="18"/>
  <c r="E72" i="18"/>
  <c r="U72" i="18" s="1"/>
  <c r="S71" i="18"/>
  <c r="R71" i="18"/>
  <c r="Q71" i="18"/>
  <c r="P71" i="18"/>
  <c r="E71" i="18"/>
  <c r="O69" i="18"/>
  <c r="N69" i="18"/>
  <c r="M69" i="18"/>
  <c r="L69" i="18"/>
  <c r="K69" i="18"/>
  <c r="J69" i="18"/>
  <c r="I69" i="18"/>
  <c r="S69" i="18" s="1"/>
  <c r="H69" i="18"/>
  <c r="R69" i="18" s="1"/>
  <c r="G69" i="18"/>
  <c r="F69" i="18"/>
  <c r="C69" i="18"/>
  <c r="B69" i="18"/>
  <c r="E69" i="18" s="1"/>
  <c r="O68" i="18"/>
  <c r="N68" i="18"/>
  <c r="M68" i="18"/>
  <c r="L68" i="18"/>
  <c r="K68" i="18"/>
  <c r="J68" i="18"/>
  <c r="I68" i="18"/>
  <c r="S68" i="18" s="1"/>
  <c r="H68" i="18"/>
  <c r="R68" i="18" s="1"/>
  <c r="G68" i="18"/>
  <c r="F68" i="18"/>
  <c r="C68" i="18"/>
  <c r="B68" i="18"/>
  <c r="E68" i="18" s="1"/>
  <c r="S67" i="18"/>
  <c r="R67" i="18"/>
  <c r="Q67" i="18"/>
  <c r="P67" i="18"/>
  <c r="E67" i="18"/>
  <c r="U67" i="18" s="1"/>
  <c r="S66" i="18"/>
  <c r="R66" i="18"/>
  <c r="Q66" i="18"/>
  <c r="P66" i="18"/>
  <c r="E66" i="18"/>
  <c r="S65" i="18"/>
  <c r="R65" i="18"/>
  <c r="Q65" i="18"/>
  <c r="P65" i="18"/>
  <c r="E65" i="18"/>
  <c r="S64" i="18"/>
  <c r="R64" i="18"/>
  <c r="Q64" i="18"/>
  <c r="P64" i="18"/>
  <c r="E64" i="18"/>
  <c r="T64" i="18" s="1"/>
  <c r="U63" i="18"/>
  <c r="S63" i="18"/>
  <c r="R63" i="18"/>
  <c r="Q63" i="18"/>
  <c r="P63" i="18"/>
  <c r="E63" i="18"/>
  <c r="T63" i="18" s="1"/>
  <c r="O61" i="18"/>
  <c r="N61" i="18"/>
  <c r="M61" i="18"/>
  <c r="L61" i="18"/>
  <c r="K61" i="18"/>
  <c r="J61" i="18"/>
  <c r="I61" i="18"/>
  <c r="S61" i="18" s="1"/>
  <c r="H61" i="18"/>
  <c r="R61" i="18" s="1"/>
  <c r="C61" i="18"/>
  <c r="B61" i="18"/>
  <c r="E61" i="18" s="1"/>
  <c r="U60" i="18"/>
  <c r="T60" i="18"/>
  <c r="S60" i="18"/>
  <c r="R60" i="18"/>
  <c r="Q60" i="18"/>
  <c r="P60" i="18"/>
  <c r="E60" i="18"/>
  <c r="U59" i="18"/>
  <c r="S59" i="18"/>
  <c r="R59" i="18"/>
  <c r="Q59" i="18"/>
  <c r="P59" i="18"/>
  <c r="E59" i="18"/>
  <c r="T59" i="18" s="1"/>
  <c r="S58" i="18"/>
  <c r="R58" i="18"/>
  <c r="Q58" i="18"/>
  <c r="P58" i="18"/>
  <c r="E58" i="18"/>
  <c r="U58" i="18" s="1"/>
  <c r="S57" i="18"/>
  <c r="R57" i="18"/>
  <c r="Q57" i="18"/>
  <c r="P57" i="18"/>
  <c r="E57" i="18"/>
  <c r="O55" i="18"/>
  <c r="N55" i="18"/>
  <c r="M55" i="18"/>
  <c r="L55" i="18"/>
  <c r="K55" i="18"/>
  <c r="J55" i="18"/>
  <c r="I55" i="18"/>
  <c r="H55" i="18"/>
  <c r="R55" i="18" s="1"/>
  <c r="G55" i="18"/>
  <c r="F55" i="18"/>
  <c r="C55" i="18"/>
  <c r="B55" i="18"/>
  <c r="E55" i="18" s="1"/>
  <c r="S54" i="18"/>
  <c r="R54" i="18"/>
  <c r="Q54" i="18"/>
  <c r="P54" i="18"/>
  <c r="E54" i="18"/>
  <c r="S53" i="18"/>
  <c r="R53" i="18"/>
  <c r="Q53" i="18"/>
  <c r="P53" i="18"/>
  <c r="E53" i="18"/>
  <c r="S52" i="18"/>
  <c r="R52" i="18"/>
  <c r="Q52" i="18"/>
  <c r="P52" i="18"/>
  <c r="E52" i="18"/>
  <c r="U52" i="18" s="1"/>
  <c r="T51" i="18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S46" i="18"/>
  <c r="R46" i="18"/>
  <c r="Q46" i="18"/>
  <c r="P46" i="18"/>
  <c r="E46" i="18"/>
  <c r="S45" i="18"/>
  <c r="R45" i="18"/>
  <c r="Q45" i="18"/>
  <c r="P45" i="18"/>
  <c r="E45" i="18"/>
  <c r="U45" i="18" s="1"/>
  <c r="U44" i="18"/>
  <c r="S44" i="18"/>
  <c r="R44" i="18"/>
  <c r="Q44" i="18"/>
  <c r="P44" i="18"/>
  <c r="E44" i="18"/>
  <c r="T44" i="18" s="1"/>
  <c r="O42" i="18"/>
  <c r="Q42" i="18" s="1"/>
  <c r="N42" i="18"/>
  <c r="M42" i="18"/>
  <c r="L42" i="18"/>
  <c r="K42" i="18"/>
  <c r="J42" i="18"/>
  <c r="I42" i="18"/>
  <c r="S42" i="18" s="1"/>
  <c r="H42" i="18"/>
  <c r="R42" i="18" s="1"/>
  <c r="G42" i="18"/>
  <c r="F42" i="18"/>
  <c r="C42" i="18"/>
  <c r="B42" i="18"/>
  <c r="E42" i="18" s="1"/>
  <c r="U41" i="18"/>
  <c r="T41" i="18"/>
  <c r="S41" i="18"/>
  <c r="R41" i="18"/>
  <c r="Q41" i="18"/>
  <c r="P41" i="18"/>
  <c r="E41" i="18"/>
  <c r="U40" i="18"/>
  <c r="S40" i="18"/>
  <c r="R40" i="18"/>
  <c r="Q40" i="18"/>
  <c r="P40" i="18"/>
  <c r="E40" i="18"/>
  <c r="T40" i="18" s="1"/>
  <c r="S39" i="18"/>
  <c r="R39" i="18"/>
  <c r="Q39" i="18"/>
  <c r="P39" i="18"/>
  <c r="E39" i="18"/>
  <c r="U39" i="18" s="1"/>
  <c r="S38" i="18"/>
  <c r="R38" i="18"/>
  <c r="Q38" i="18"/>
  <c r="U38" i="18" s="1"/>
  <c r="P38" i="18"/>
  <c r="T38" i="18" s="1"/>
  <c r="E38" i="18"/>
  <c r="S37" i="18"/>
  <c r="R37" i="18"/>
  <c r="Q37" i="18"/>
  <c r="P37" i="18"/>
  <c r="E37" i="18"/>
  <c r="R35" i="18"/>
  <c r="O35" i="18"/>
  <c r="N35" i="18"/>
  <c r="M35" i="18"/>
  <c r="L35" i="18"/>
  <c r="K35" i="18"/>
  <c r="J35" i="18"/>
  <c r="I35" i="18"/>
  <c r="S35" i="18" s="1"/>
  <c r="H35" i="18"/>
  <c r="G35" i="18"/>
  <c r="F35" i="18"/>
  <c r="C35" i="18"/>
  <c r="B35" i="18"/>
  <c r="U34" i="18"/>
  <c r="S34" i="18"/>
  <c r="R34" i="18"/>
  <c r="Q34" i="18"/>
  <c r="P34" i="18"/>
  <c r="E34" i="18"/>
  <c r="O32" i="18"/>
  <c r="N32" i="18"/>
  <c r="M32" i="18"/>
  <c r="L32" i="18"/>
  <c r="K32" i="18"/>
  <c r="J32" i="18"/>
  <c r="I32" i="18"/>
  <c r="S32" i="18" s="1"/>
  <c r="H32" i="18"/>
  <c r="R32" i="18" s="1"/>
  <c r="G32" i="18"/>
  <c r="F32" i="18"/>
  <c r="C32" i="18"/>
  <c r="E32" i="18" s="1"/>
  <c r="B32" i="18"/>
  <c r="S31" i="18"/>
  <c r="R31" i="18"/>
  <c r="Q31" i="18"/>
  <c r="P31" i="18"/>
  <c r="E31" i="18"/>
  <c r="T31" i="18" s="1"/>
  <c r="T30" i="18"/>
  <c r="S30" i="18"/>
  <c r="R30" i="18"/>
  <c r="Q30" i="18"/>
  <c r="P30" i="18"/>
  <c r="E30" i="18"/>
  <c r="U30" i="18" s="1"/>
  <c r="U29" i="18"/>
  <c r="S29" i="18"/>
  <c r="R29" i="18"/>
  <c r="Q29" i="18"/>
  <c r="P29" i="18"/>
  <c r="E29" i="18"/>
  <c r="T29" i="18" s="1"/>
  <c r="S28" i="18"/>
  <c r="R28" i="18"/>
  <c r="Q28" i="18"/>
  <c r="P28" i="18"/>
  <c r="E28" i="18"/>
  <c r="T28" i="18" s="1"/>
  <c r="O26" i="18"/>
  <c r="N26" i="18"/>
  <c r="M26" i="18"/>
  <c r="L26" i="18"/>
  <c r="K26" i="18"/>
  <c r="J26" i="18"/>
  <c r="I26" i="18"/>
  <c r="S26" i="18" s="1"/>
  <c r="H26" i="18"/>
  <c r="R26" i="18" s="1"/>
  <c r="G26" i="18"/>
  <c r="F26" i="18"/>
  <c r="C26" i="18"/>
  <c r="B26" i="18"/>
  <c r="S25" i="18"/>
  <c r="R25" i="18"/>
  <c r="Q25" i="18"/>
  <c r="P25" i="18"/>
  <c r="E25" i="18"/>
  <c r="U25" i="18" s="1"/>
  <c r="S24" i="18"/>
  <c r="R24" i="18"/>
  <c r="Q24" i="18"/>
  <c r="P24" i="18"/>
  <c r="E24" i="18"/>
  <c r="T24" i="18" s="1"/>
  <c r="U23" i="18"/>
  <c r="T23" i="18"/>
  <c r="S23" i="18"/>
  <c r="R23" i="18"/>
  <c r="Q23" i="18"/>
  <c r="P23" i="18"/>
  <c r="E23" i="18"/>
  <c r="S22" i="18"/>
  <c r="R22" i="18"/>
  <c r="Q22" i="18"/>
  <c r="P22" i="18"/>
  <c r="E22" i="18"/>
  <c r="U22" i="18" s="1"/>
  <c r="T21" i="18"/>
  <c r="S21" i="18"/>
  <c r="R21" i="18"/>
  <c r="Q21" i="18"/>
  <c r="P21" i="18"/>
  <c r="E21" i="18"/>
  <c r="U21" i="18" s="1"/>
  <c r="S20" i="18"/>
  <c r="R20" i="18"/>
  <c r="Q20" i="18"/>
  <c r="P20" i="18"/>
  <c r="E20" i="18"/>
  <c r="S19" i="18"/>
  <c r="R19" i="18"/>
  <c r="Q19" i="18"/>
  <c r="P19" i="18"/>
  <c r="E19" i="18"/>
  <c r="U19" i="18" s="1"/>
  <c r="O17" i="18"/>
  <c r="N17" i="18"/>
  <c r="M17" i="18"/>
  <c r="L17" i="18"/>
  <c r="K17" i="18"/>
  <c r="J17" i="18"/>
  <c r="I17" i="18"/>
  <c r="S17" i="18" s="1"/>
  <c r="H17" i="18"/>
  <c r="R17" i="18" s="1"/>
  <c r="G17" i="18"/>
  <c r="F17" i="18"/>
  <c r="C17" i="18"/>
  <c r="B17" i="18"/>
  <c r="S16" i="18"/>
  <c r="R16" i="18"/>
  <c r="Q16" i="18"/>
  <c r="P16" i="18"/>
  <c r="E16" i="18"/>
  <c r="U16" i="18" s="1"/>
  <c r="S15" i="18"/>
  <c r="R15" i="18"/>
  <c r="Q15" i="18"/>
  <c r="P15" i="18"/>
  <c r="E15" i="18"/>
  <c r="U15" i="18" s="1"/>
  <c r="S14" i="18"/>
  <c r="R14" i="18"/>
  <c r="Q14" i="18"/>
  <c r="P14" i="18"/>
  <c r="E14" i="18"/>
  <c r="U13" i="18"/>
  <c r="T13" i="18"/>
  <c r="S13" i="18"/>
  <c r="R13" i="18"/>
  <c r="Q13" i="18"/>
  <c r="P13" i="18"/>
  <c r="E13" i="18"/>
  <c r="S12" i="18"/>
  <c r="R12" i="18"/>
  <c r="Q12" i="18"/>
  <c r="P12" i="18"/>
  <c r="E12" i="18"/>
  <c r="T12" i="18" s="1"/>
  <c r="T11" i="18"/>
  <c r="S11" i="18"/>
  <c r="R11" i="18"/>
  <c r="Q11" i="18"/>
  <c r="P11" i="18"/>
  <c r="E11" i="18"/>
  <c r="U11" i="18" s="1"/>
  <c r="S10" i="18"/>
  <c r="R10" i="18"/>
  <c r="Q10" i="18"/>
  <c r="P10" i="18"/>
  <c r="T10" i="18" s="1"/>
  <c r="E10" i="18"/>
  <c r="S9" i="18"/>
  <c r="R9" i="18"/>
  <c r="Q9" i="18"/>
  <c r="P9" i="18"/>
  <c r="E9" i="18"/>
  <c r="S96" i="17"/>
  <c r="R96" i="17"/>
  <c r="Q96" i="17"/>
  <c r="P96" i="17"/>
  <c r="E96" i="17"/>
  <c r="U96" i="17" s="1"/>
  <c r="S95" i="17"/>
  <c r="R95" i="17"/>
  <c r="Q95" i="17"/>
  <c r="P95" i="17"/>
  <c r="E95" i="17"/>
  <c r="T95" i="17" s="1"/>
  <c r="T94" i="17"/>
  <c r="S94" i="17"/>
  <c r="R94" i="17"/>
  <c r="Q94" i="17"/>
  <c r="P94" i="17"/>
  <c r="E94" i="17"/>
  <c r="U94" i="17" s="1"/>
  <c r="U93" i="17"/>
  <c r="S93" i="17"/>
  <c r="R93" i="17"/>
  <c r="Q93" i="17"/>
  <c r="P93" i="17"/>
  <c r="E93" i="17"/>
  <c r="T93" i="17" s="1"/>
  <c r="S92" i="17"/>
  <c r="R92" i="17"/>
  <c r="Q92" i="17"/>
  <c r="P92" i="17"/>
  <c r="E92" i="17"/>
  <c r="U92" i="17" s="1"/>
  <c r="S91" i="17"/>
  <c r="R91" i="17"/>
  <c r="Q91" i="17"/>
  <c r="P91" i="17"/>
  <c r="E91" i="17"/>
  <c r="U90" i="17"/>
  <c r="T90" i="17"/>
  <c r="S90" i="17"/>
  <c r="R90" i="17"/>
  <c r="Q90" i="17"/>
  <c r="P90" i="17"/>
  <c r="E90" i="17"/>
  <c r="S89" i="17"/>
  <c r="R89" i="17"/>
  <c r="Q89" i="17"/>
  <c r="P89" i="17"/>
  <c r="E89" i="17"/>
  <c r="T89" i="17" s="1"/>
  <c r="S88" i="17"/>
  <c r="R88" i="17"/>
  <c r="Q88" i="17"/>
  <c r="P88" i="17"/>
  <c r="E88" i="17"/>
  <c r="T88" i="17" s="1"/>
  <c r="O75" i="17"/>
  <c r="N75" i="17"/>
  <c r="M75" i="17"/>
  <c r="L75" i="17"/>
  <c r="K75" i="17"/>
  <c r="J75" i="17"/>
  <c r="I75" i="17"/>
  <c r="S75" i="17" s="1"/>
  <c r="H75" i="17"/>
  <c r="R75" i="17" s="1"/>
  <c r="G75" i="17"/>
  <c r="F75" i="17"/>
  <c r="C75" i="17"/>
  <c r="B75" i="17"/>
  <c r="R74" i="17"/>
  <c r="O74" i="17"/>
  <c r="N74" i="17"/>
  <c r="M74" i="17"/>
  <c r="L74" i="17"/>
  <c r="K74" i="17"/>
  <c r="J74" i="17"/>
  <c r="I74" i="17"/>
  <c r="S74" i="17" s="1"/>
  <c r="H74" i="17"/>
  <c r="G74" i="17"/>
  <c r="F74" i="17"/>
  <c r="E74" i="17"/>
  <c r="C74" i="17"/>
  <c r="B74" i="17"/>
  <c r="R73" i="17"/>
  <c r="O73" i="17"/>
  <c r="N73" i="17"/>
  <c r="M73" i="17"/>
  <c r="L73" i="17"/>
  <c r="K73" i="17"/>
  <c r="J73" i="17"/>
  <c r="I73" i="17"/>
  <c r="S73" i="17" s="1"/>
  <c r="H73" i="17"/>
  <c r="P73" i="17" s="1"/>
  <c r="G73" i="17"/>
  <c r="F73" i="17"/>
  <c r="C73" i="17"/>
  <c r="E73" i="17" s="1"/>
  <c r="B73" i="17"/>
  <c r="U72" i="17"/>
  <c r="T72" i="17"/>
  <c r="S72" i="17"/>
  <c r="R72" i="17"/>
  <c r="Q72" i="17"/>
  <c r="P72" i="17"/>
  <c r="E72" i="17"/>
  <c r="S71" i="17"/>
  <c r="R71" i="17"/>
  <c r="Q71" i="17"/>
  <c r="P71" i="17"/>
  <c r="T71" i="17" s="1"/>
  <c r="E71" i="17"/>
  <c r="U71" i="17" s="1"/>
  <c r="O69" i="17"/>
  <c r="N69" i="17"/>
  <c r="M69" i="17"/>
  <c r="L69" i="17"/>
  <c r="K69" i="17"/>
  <c r="J69" i="17"/>
  <c r="I69" i="17"/>
  <c r="S69" i="17" s="1"/>
  <c r="H69" i="17"/>
  <c r="R69" i="17" s="1"/>
  <c r="G69" i="17"/>
  <c r="F69" i="17"/>
  <c r="C69" i="17"/>
  <c r="B69" i="17"/>
  <c r="O68" i="17"/>
  <c r="N68" i="17"/>
  <c r="M68" i="17"/>
  <c r="L68" i="17"/>
  <c r="K68" i="17"/>
  <c r="J68" i="17"/>
  <c r="I68" i="17"/>
  <c r="S68" i="17" s="1"/>
  <c r="H68" i="17"/>
  <c r="R68" i="17" s="1"/>
  <c r="G68" i="17"/>
  <c r="F68" i="17"/>
  <c r="C68" i="17"/>
  <c r="B68" i="17"/>
  <c r="U67" i="17"/>
  <c r="T67" i="17"/>
  <c r="S67" i="17"/>
  <c r="R67" i="17"/>
  <c r="Q67" i="17"/>
  <c r="P67" i="17"/>
  <c r="E67" i="17"/>
  <c r="S66" i="17"/>
  <c r="R66" i="17"/>
  <c r="Q66" i="17"/>
  <c r="P66" i="17"/>
  <c r="E66" i="17"/>
  <c r="U66" i="17" s="1"/>
  <c r="S65" i="17"/>
  <c r="R65" i="17"/>
  <c r="Q65" i="17"/>
  <c r="P65" i="17"/>
  <c r="E65" i="17"/>
  <c r="U65" i="17" s="1"/>
  <c r="S64" i="17"/>
  <c r="R64" i="17"/>
  <c r="Q64" i="17"/>
  <c r="P64" i="17"/>
  <c r="E64" i="17"/>
  <c r="T64" i="17" s="1"/>
  <c r="U63" i="17"/>
  <c r="T63" i="17"/>
  <c r="S63" i="17"/>
  <c r="R63" i="17"/>
  <c r="Q63" i="17"/>
  <c r="P63" i="17"/>
  <c r="E63" i="17"/>
  <c r="O61" i="17"/>
  <c r="N61" i="17"/>
  <c r="M61" i="17"/>
  <c r="L61" i="17"/>
  <c r="K61" i="17"/>
  <c r="J61" i="17"/>
  <c r="I61" i="17"/>
  <c r="H61" i="17"/>
  <c r="C61" i="17"/>
  <c r="B61" i="17"/>
  <c r="E61" i="17" s="1"/>
  <c r="S60" i="17"/>
  <c r="R60" i="17"/>
  <c r="Q60" i="17"/>
  <c r="P60" i="17"/>
  <c r="E60" i="17"/>
  <c r="S59" i="17"/>
  <c r="R59" i="17"/>
  <c r="Q59" i="17"/>
  <c r="P59" i="17"/>
  <c r="E59" i="17"/>
  <c r="U59" i="17" s="1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O55" i="17"/>
  <c r="N55" i="17"/>
  <c r="M55" i="17"/>
  <c r="L55" i="17"/>
  <c r="K55" i="17"/>
  <c r="J55" i="17"/>
  <c r="I55" i="17"/>
  <c r="H55" i="17"/>
  <c r="G55" i="17"/>
  <c r="F55" i="17"/>
  <c r="C55" i="17"/>
  <c r="B55" i="17"/>
  <c r="U54" i="17"/>
  <c r="S54" i="17"/>
  <c r="R54" i="17"/>
  <c r="Q54" i="17"/>
  <c r="P54" i="17"/>
  <c r="E54" i="17"/>
  <c r="T54" i="17" s="1"/>
  <c r="S53" i="17"/>
  <c r="R53" i="17"/>
  <c r="Q53" i="17"/>
  <c r="P53" i="17"/>
  <c r="E53" i="17"/>
  <c r="S52" i="17"/>
  <c r="R52" i="17"/>
  <c r="Q52" i="17"/>
  <c r="P52" i="17"/>
  <c r="E52" i="17"/>
  <c r="U52" i="17" s="1"/>
  <c r="U51" i="17"/>
  <c r="S51" i="17"/>
  <c r="R51" i="17"/>
  <c r="Q51" i="17"/>
  <c r="P51" i="17"/>
  <c r="E51" i="17"/>
  <c r="T51" i="17" s="1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U47" i="17"/>
  <c r="S47" i="17"/>
  <c r="R47" i="17"/>
  <c r="Q47" i="17"/>
  <c r="P47" i="17"/>
  <c r="E47" i="17"/>
  <c r="T47" i="17" s="1"/>
  <c r="U46" i="17"/>
  <c r="S46" i="17"/>
  <c r="R46" i="17"/>
  <c r="Q46" i="17"/>
  <c r="P46" i="17"/>
  <c r="E46" i="17"/>
  <c r="T46" i="17" s="1"/>
  <c r="S45" i="17"/>
  <c r="R45" i="17"/>
  <c r="Q45" i="17"/>
  <c r="P45" i="17"/>
  <c r="E45" i="17"/>
  <c r="U45" i="17" s="1"/>
  <c r="S44" i="17"/>
  <c r="R44" i="17"/>
  <c r="Q44" i="17"/>
  <c r="P44" i="17"/>
  <c r="E44" i="17"/>
  <c r="U44" i="17" s="1"/>
  <c r="O42" i="17"/>
  <c r="N42" i="17"/>
  <c r="M42" i="17"/>
  <c r="L42" i="17"/>
  <c r="K42" i="17"/>
  <c r="J42" i="17"/>
  <c r="I42" i="17"/>
  <c r="S42" i="17" s="1"/>
  <c r="H42" i="17"/>
  <c r="G42" i="17"/>
  <c r="F42" i="17"/>
  <c r="C42" i="17"/>
  <c r="B42" i="17"/>
  <c r="S41" i="17"/>
  <c r="R41" i="17"/>
  <c r="Q41" i="17"/>
  <c r="P41" i="17"/>
  <c r="E41" i="17"/>
  <c r="U41" i="17" s="1"/>
  <c r="S40" i="17"/>
  <c r="R40" i="17"/>
  <c r="Q40" i="17"/>
  <c r="P40" i="17"/>
  <c r="E40" i="17"/>
  <c r="S39" i="17"/>
  <c r="R39" i="17"/>
  <c r="Q39" i="17"/>
  <c r="P39" i="17"/>
  <c r="E39" i="17"/>
  <c r="T39" i="17" s="1"/>
  <c r="S38" i="17"/>
  <c r="R38" i="17"/>
  <c r="Q38" i="17"/>
  <c r="P38" i="17"/>
  <c r="T38" i="17" s="1"/>
  <c r="E38" i="17"/>
  <c r="U38" i="17" s="1"/>
  <c r="S37" i="17"/>
  <c r="R37" i="17"/>
  <c r="Q37" i="17"/>
  <c r="P37" i="17"/>
  <c r="E37" i="17"/>
  <c r="O35" i="17"/>
  <c r="N35" i="17"/>
  <c r="M35" i="17"/>
  <c r="L35" i="17"/>
  <c r="K35" i="17"/>
  <c r="J35" i="17"/>
  <c r="I35" i="17"/>
  <c r="H35" i="17"/>
  <c r="R35" i="17" s="1"/>
  <c r="G35" i="17"/>
  <c r="F35" i="17"/>
  <c r="C35" i="17"/>
  <c r="B35" i="17"/>
  <c r="S34" i="17"/>
  <c r="R34" i="17"/>
  <c r="Q34" i="17"/>
  <c r="P34" i="17"/>
  <c r="E34" i="17"/>
  <c r="U34" i="17" s="1"/>
  <c r="O32" i="17"/>
  <c r="N32" i="17"/>
  <c r="M32" i="17"/>
  <c r="L32" i="17"/>
  <c r="K32" i="17"/>
  <c r="J32" i="17"/>
  <c r="I32" i="17"/>
  <c r="S32" i="17" s="1"/>
  <c r="H32" i="17"/>
  <c r="R32" i="17" s="1"/>
  <c r="G32" i="17"/>
  <c r="F32" i="17"/>
  <c r="C32" i="17"/>
  <c r="B32" i="17"/>
  <c r="E32" i="17" s="1"/>
  <c r="S31" i="17"/>
  <c r="R31" i="17"/>
  <c r="Q31" i="17"/>
  <c r="P31" i="17"/>
  <c r="E31" i="17"/>
  <c r="U31" i="17" s="1"/>
  <c r="T30" i="17"/>
  <c r="S30" i="17"/>
  <c r="R30" i="17"/>
  <c r="Q30" i="17"/>
  <c r="P30" i="17"/>
  <c r="E30" i="17"/>
  <c r="U30" i="17" s="1"/>
  <c r="U29" i="17"/>
  <c r="S29" i="17"/>
  <c r="R29" i="17"/>
  <c r="Q29" i="17"/>
  <c r="P29" i="17"/>
  <c r="E29" i="17"/>
  <c r="T29" i="17" s="1"/>
  <c r="S28" i="17"/>
  <c r="R28" i="17"/>
  <c r="Q28" i="17"/>
  <c r="P28" i="17"/>
  <c r="E28" i="17"/>
  <c r="U28" i="17" s="1"/>
  <c r="O26" i="17"/>
  <c r="N26" i="17"/>
  <c r="M26" i="17"/>
  <c r="L26" i="17"/>
  <c r="K26" i="17"/>
  <c r="J26" i="17"/>
  <c r="I26" i="17"/>
  <c r="H26" i="17"/>
  <c r="G26" i="17"/>
  <c r="F26" i="17"/>
  <c r="C26" i="17"/>
  <c r="B26" i="17"/>
  <c r="E26" i="17" s="1"/>
  <c r="S25" i="17"/>
  <c r="R25" i="17"/>
  <c r="Q25" i="17"/>
  <c r="P25" i="17"/>
  <c r="E25" i="17"/>
  <c r="S24" i="17"/>
  <c r="R24" i="17"/>
  <c r="Q24" i="17"/>
  <c r="P24" i="17"/>
  <c r="E24" i="17"/>
  <c r="U24" i="17" s="1"/>
  <c r="S23" i="17"/>
  <c r="R23" i="17"/>
  <c r="Q23" i="17"/>
  <c r="P23" i="17"/>
  <c r="E23" i="17"/>
  <c r="T23" i="17" s="1"/>
  <c r="U22" i="17"/>
  <c r="S22" i="17"/>
  <c r="R22" i="17"/>
  <c r="Q22" i="17"/>
  <c r="P22" i="17"/>
  <c r="E22" i="17"/>
  <c r="T22" i="17" s="1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O17" i="17"/>
  <c r="N17" i="17"/>
  <c r="M17" i="17"/>
  <c r="L17" i="17"/>
  <c r="K17" i="17"/>
  <c r="J17" i="17"/>
  <c r="I17" i="17"/>
  <c r="H17" i="17"/>
  <c r="G17" i="17"/>
  <c r="F17" i="17"/>
  <c r="C17" i="17"/>
  <c r="B17" i="17"/>
  <c r="E17" i="17" s="1"/>
  <c r="U16" i="17"/>
  <c r="S16" i="17"/>
  <c r="R16" i="17"/>
  <c r="Q16" i="17"/>
  <c r="P16" i="17"/>
  <c r="E16" i="17"/>
  <c r="T16" i="17" s="1"/>
  <c r="U15" i="17"/>
  <c r="T15" i="17"/>
  <c r="S15" i="17"/>
  <c r="R15" i="17"/>
  <c r="Q15" i="17"/>
  <c r="P15" i="17"/>
  <c r="E15" i="17"/>
  <c r="T14" i="17"/>
  <c r="S14" i="17"/>
  <c r="R14" i="17"/>
  <c r="Q14" i="17"/>
  <c r="P14" i="17"/>
  <c r="E14" i="17"/>
  <c r="U14" i="17" s="1"/>
  <c r="S13" i="17"/>
  <c r="R13" i="17"/>
  <c r="Q13" i="17"/>
  <c r="P13" i="17"/>
  <c r="E13" i="17"/>
  <c r="U13" i="17" s="1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T11" i="17" s="1"/>
  <c r="S10" i="17"/>
  <c r="R10" i="17"/>
  <c r="Q10" i="17"/>
  <c r="P10" i="17"/>
  <c r="E10" i="17"/>
  <c r="S9" i="17"/>
  <c r="R9" i="17"/>
  <c r="Q9" i="17"/>
  <c r="P9" i="17"/>
  <c r="E9" i="17"/>
  <c r="U9" i="17" s="1"/>
  <c r="U96" i="16"/>
  <c r="S96" i="16"/>
  <c r="R96" i="16"/>
  <c r="Q96" i="16"/>
  <c r="P96" i="16"/>
  <c r="E96" i="16"/>
  <c r="T96" i="16" s="1"/>
  <c r="S95" i="16"/>
  <c r="R95" i="16"/>
  <c r="Q95" i="16"/>
  <c r="P95" i="16"/>
  <c r="E95" i="16"/>
  <c r="T94" i="16"/>
  <c r="S94" i="16"/>
  <c r="R94" i="16"/>
  <c r="Q94" i="16"/>
  <c r="P94" i="16"/>
  <c r="E94" i="16"/>
  <c r="U94" i="16" s="1"/>
  <c r="S93" i="16"/>
  <c r="R93" i="16"/>
  <c r="Q93" i="16"/>
  <c r="P93" i="16"/>
  <c r="E93" i="16"/>
  <c r="U93" i="16" s="1"/>
  <c r="U92" i="16"/>
  <c r="T92" i="16"/>
  <c r="S92" i="16"/>
  <c r="R92" i="16"/>
  <c r="Q92" i="16"/>
  <c r="P92" i="16"/>
  <c r="E92" i="16"/>
  <c r="S91" i="16"/>
  <c r="R91" i="16"/>
  <c r="Q91" i="16"/>
  <c r="P91" i="16"/>
  <c r="E91" i="16"/>
  <c r="T91" i="16" s="1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S88" i="16"/>
  <c r="R88" i="16"/>
  <c r="Q88" i="16"/>
  <c r="P88" i="16"/>
  <c r="E88" i="16"/>
  <c r="T88" i="16" s="1"/>
  <c r="O75" i="16"/>
  <c r="N75" i="16"/>
  <c r="M75" i="16"/>
  <c r="L75" i="16"/>
  <c r="K75" i="16"/>
  <c r="J75" i="16"/>
  <c r="I75" i="16"/>
  <c r="H75" i="16"/>
  <c r="G75" i="16"/>
  <c r="F75" i="16"/>
  <c r="C75" i="16"/>
  <c r="B75" i="16"/>
  <c r="O74" i="16"/>
  <c r="N74" i="16"/>
  <c r="M74" i="16"/>
  <c r="L74" i="16"/>
  <c r="K74" i="16"/>
  <c r="J74" i="16"/>
  <c r="I74" i="16"/>
  <c r="H74" i="16"/>
  <c r="R74" i="16" s="1"/>
  <c r="G74" i="16"/>
  <c r="F74" i="16"/>
  <c r="C74" i="16"/>
  <c r="B74" i="16"/>
  <c r="E74" i="16" s="1"/>
  <c r="O73" i="16"/>
  <c r="N73" i="16"/>
  <c r="M73" i="16"/>
  <c r="L73" i="16"/>
  <c r="K73" i="16"/>
  <c r="J73" i="16"/>
  <c r="I73" i="16"/>
  <c r="S73" i="16" s="1"/>
  <c r="H73" i="16"/>
  <c r="R73" i="16" s="1"/>
  <c r="G73" i="16"/>
  <c r="F73" i="16"/>
  <c r="C73" i="16"/>
  <c r="B73" i="16"/>
  <c r="E73" i="16" s="1"/>
  <c r="S72" i="16"/>
  <c r="R72" i="16"/>
  <c r="Q72" i="16"/>
  <c r="P72" i="16"/>
  <c r="E72" i="16"/>
  <c r="U72" i="16" s="1"/>
  <c r="S71" i="16"/>
  <c r="R71" i="16"/>
  <c r="Q71" i="16"/>
  <c r="P71" i="16"/>
  <c r="E71" i="16"/>
  <c r="U71" i="16" s="1"/>
  <c r="O69" i="16"/>
  <c r="N69" i="16"/>
  <c r="M69" i="16"/>
  <c r="L69" i="16"/>
  <c r="K69" i="16"/>
  <c r="J69" i="16"/>
  <c r="I69" i="16"/>
  <c r="S69" i="16" s="1"/>
  <c r="H69" i="16"/>
  <c r="R69" i="16" s="1"/>
  <c r="G69" i="16"/>
  <c r="F69" i="16"/>
  <c r="C69" i="16"/>
  <c r="B69" i="16"/>
  <c r="O68" i="16"/>
  <c r="N68" i="16"/>
  <c r="M68" i="16"/>
  <c r="L68" i="16"/>
  <c r="K68" i="16"/>
  <c r="J68" i="16"/>
  <c r="I68" i="16"/>
  <c r="S68" i="16" s="1"/>
  <c r="H68" i="16"/>
  <c r="R68" i="16" s="1"/>
  <c r="G68" i="16"/>
  <c r="F68" i="16"/>
  <c r="C68" i="16"/>
  <c r="B68" i="16"/>
  <c r="S67" i="16"/>
  <c r="R67" i="16"/>
  <c r="Q67" i="16"/>
  <c r="P67" i="16"/>
  <c r="E67" i="16"/>
  <c r="U67" i="16" s="1"/>
  <c r="S66" i="16"/>
  <c r="R66" i="16"/>
  <c r="Q66" i="16"/>
  <c r="P66" i="16"/>
  <c r="E66" i="16"/>
  <c r="U66" i="16" s="1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T63" i="16"/>
  <c r="S63" i="16"/>
  <c r="R63" i="16"/>
  <c r="Q63" i="16"/>
  <c r="P63" i="16"/>
  <c r="E63" i="16"/>
  <c r="U63" i="16" s="1"/>
  <c r="O61" i="16"/>
  <c r="N61" i="16"/>
  <c r="M61" i="16"/>
  <c r="L61" i="16"/>
  <c r="K61" i="16"/>
  <c r="J61" i="16"/>
  <c r="I61" i="16"/>
  <c r="H61" i="16"/>
  <c r="C61" i="16"/>
  <c r="B61" i="16"/>
  <c r="S60" i="16"/>
  <c r="R60" i="16"/>
  <c r="Q60" i="16"/>
  <c r="P60" i="16"/>
  <c r="E60" i="16"/>
  <c r="U60" i="16" s="1"/>
  <c r="T59" i="16"/>
  <c r="S59" i="16"/>
  <c r="R59" i="16"/>
  <c r="Q59" i="16"/>
  <c r="P59" i="16"/>
  <c r="E59" i="16"/>
  <c r="U59" i="16" s="1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O55" i="16"/>
  <c r="N55" i="16"/>
  <c r="M55" i="16"/>
  <c r="L55" i="16"/>
  <c r="K55" i="16"/>
  <c r="J55" i="16"/>
  <c r="I55" i="16"/>
  <c r="S55" i="16" s="1"/>
  <c r="H55" i="16"/>
  <c r="R55" i="16" s="1"/>
  <c r="G55" i="16"/>
  <c r="F55" i="16"/>
  <c r="C55" i="16"/>
  <c r="B55" i="16"/>
  <c r="S54" i="16"/>
  <c r="R54" i="16"/>
  <c r="Q54" i="16"/>
  <c r="P54" i="16"/>
  <c r="E54" i="16"/>
  <c r="U54" i="16" s="1"/>
  <c r="U53" i="16"/>
  <c r="S53" i="16"/>
  <c r="R53" i="16"/>
  <c r="Q53" i="16"/>
  <c r="P53" i="16"/>
  <c r="E53" i="16"/>
  <c r="T53" i="16" s="1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T49" i="16" s="1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S46" i="16"/>
  <c r="R46" i="16"/>
  <c r="Q46" i="16"/>
  <c r="P46" i="16"/>
  <c r="E46" i="16"/>
  <c r="U46" i="16" s="1"/>
  <c r="U45" i="16"/>
  <c r="T45" i="16"/>
  <c r="S45" i="16"/>
  <c r="R45" i="16"/>
  <c r="Q45" i="16"/>
  <c r="P45" i="16"/>
  <c r="E45" i="16"/>
  <c r="U44" i="16"/>
  <c r="T44" i="16"/>
  <c r="S44" i="16"/>
  <c r="R44" i="16"/>
  <c r="Q44" i="16"/>
  <c r="P44" i="16"/>
  <c r="E44" i="16"/>
  <c r="O42" i="16"/>
  <c r="N42" i="16"/>
  <c r="M42" i="16"/>
  <c r="L42" i="16"/>
  <c r="K42" i="16"/>
  <c r="J42" i="16"/>
  <c r="I42" i="16"/>
  <c r="H42" i="16"/>
  <c r="G42" i="16"/>
  <c r="F42" i="16"/>
  <c r="C42" i="16"/>
  <c r="E42" i="16" s="1"/>
  <c r="B42" i="16"/>
  <c r="U41" i="16"/>
  <c r="T41" i="16"/>
  <c r="S41" i="16"/>
  <c r="R41" i="16"/>
  <c r="Q41" i="16"/>
  <c r="P41" i="16"/>
  <c r="E41" i="16"/>
  <c r="T40" i="16"/>
  <c r="S40" i="16"/>
  <c r="R40" i="16"/>
  <c r="Q40" i="16"/>
  <c r="P40" i="16"/>
  <c r="E40" i="16"/>
  <c r="S39" i="16"/>
  <c r="R39" i="16"/>
  <c r="Q39" i="16"/>
  <c r="P39" i="16"/>
  <c r="E39" i="16"/>
  <c r="U38" i="16"/>
  <c r="S38" i="16"/>
  <c r="R38" i="16"/>
  <c r="Q38" i="16"/>
  <c r="P38" i="16"/>
  <c r="E38" i="16"/>
  <c r="T38" i="16" s="1"/>
  <c r="S37" i="16"/>
  <c r="R37" i="16"/>
  <c r="Q37" i="16"/>
  <c r="P37" i="16"/>
  <c r="E37" i="16"/>
  <c r="U37" i="16" s="1"/>
  <c r="O35" i="16"/>
  <c r="N35" i="16"/>
  <c r="M35" i="16"/>
  <c r="L35" i="16"/>
  <c r="K35" i="16"/>
  <c r="J35" i="16"/>
  <c r="I35" i="16"/>
  <c r="S35" i="16" s="1"/>
  <c r="H35" i="16"/>
  <c r="R35" i="16" s="1"/>
  <c r="G35" i="16"/>
  <c r="F35" i="16"/>
  <c r="C35" i="16"/>
  <c r="B35" i="16"/>
  <c r="S34" i="16"/>
  <c r="R34" i="16"/>
  <c r="Q34" i="16"/>
  <c r="U34" i="16" s="1"/>
  <c r="P34" i="16"/>
  <c r="T34" i="16" s="1"/>
  <c r="E34" i="16"/>
  <c r="O32" i="16"/>
  <c r="N32" i="16"/>
  <c r="M32" i="16"/>
  <c r="L32" i="16"/>
  <c r="K32" i="16"/>
  <c r="J32" i="16"/>
  <c r="I32" i="16"/>
  <c r="S32" i="16" s="1"/>
  <c r="H32" i="16"/>
  <c r="R32" i="16" s="1"/>
  <c r="G32" i="16"/>
  <c r="F32" i="16"/>
  <c r="C32" i="16"/>
  <c r="B32" i="16"/>
  <c r="E32" i="16" s="1"/>
  <c r="S31" i="16"/>
  <c r="R31" i="16"/>
  <c r="Q31" i="16"/>
  <c r="P31" i="16"/>
  <c r="T31" i="16" s="1"/>
  <c r="E31" i="16"/>
  <c r="S30" i="16"/>
  <c r="R30" i="16"/>
  <c r="Q30" i="16"/>
  <c r="P30" i="16"/>
  <c r="E30" i="16"/>
  <c r="U30" i="16" s="1"/>
  <c r="S29" i="16"/>
  <c r="R29" i="16"/>
  <c r="Q29" i="16"/>
  <c r="P29" i="16"/>
  <c r="E29" i="16"/>
  <c r="U29" i="16" s="1"/>
  <c r="U28" i="16"/>
  <c r="S28" i="16"/>
  <c r="R28" i="16"/>
  <c r="Q28" i="16"/>
  <c r="P28" i="16"/>
  <c r="E28" i="16"/>
  <c r="T28" i="16" s="1"/>
  <c r="O26" i="16"/>
  <c r="N26" i="16"/>
  <c r="M26" i="16"/>
  <c r="L26" i="16"/>
  <c r="K26" i="16"/>
  <c r="J26" i="16"/>
  <c r="I26" i="16"/>
  <c r="H26" i="16"/>
  <c r="G26" i="16"/>
  <c r="F26" i="16"/>
  <c r="C26" i="16"/>
  <c r="B26" i="16"/>
  <c r="T25" i="16"/>
  <c r="S25" i="16"/>
  <c r="R25" i="16"/>
  <c r="Q25" i="16"/>
  <c r="P25" i="16"/>
  <c r="E25" i="16"/>
  <c r="U25" i="16" s="1"/>
  <c r="S24" i="16"/>
  <c r="R24" i="16"/>
  <c r="Q24" i="16"/>
  <c r="P24" i="16"/>
  <c r="E24" i="16"/>
  <c r="T24" i="16" s="1"/>
  <c r="T23" i="16"/>
  <c r="S23" i="16"/>
  <c r="R23" i="16"/>
  <c r="Q23" i="16"/>
  <c r="P23" i="16"/>
  <c r="E23" i="16"/>
  <c r="U23" i="16" s="1"/>
  <c r="S22" i="16"/>
  <c r="R22" i="16"/>
  <c r="Q22" i="16"/>
  <c r="P22" i="16"/>
  <c r="E22" i="16"/>
  <c r="T22" i="16" s="1"/>
  <c r="T21" i="16"/>
  <c r="S21" i="16"/>
  <c r="R21" i="16"/>
  <c r="Q21" i="16"/>
  <c r="P21" i="16"/>
  <c r="E21" i="16"/>
  <c r="U21" i="16" s="1"/>
  <c r="S20" i="16"/>
  <c r="R20" i="16"/>
  <c r="Q20" i="16"/>
  <c r="P20" i="16"/>
  <c r="E20" i="16"/>
  <c r="S19" i="16"/>
  <c r="R19" i="16"/>
  <c r="Q19" i="16"/>
  <c r="P19" i="16"/>
  <c r="E19" i="16"/>
  <c r="U19" i="16" s="1"/>
  <c r="O17" i="16"/>
  <c r="N17" i="16"/>
  <c r="M17" i="16"/>
  <c r="L17" i="16"/>
  <c r="K17" i="16"/>
  <c r="J17" i="16"/>
  <c r="I17" i="16"/>
  <c r="S17" i="16" s="1"/>
  <c r="H17" i="16"/>
  <c r="R17" i="16" s="1"/>
  <c r="G17" i="16"/>
  <c r="F17" i="16"/>
  <c r="C17" i="16"/>
  <c r="B17" i="16"/>
  <c r="E17" i="16" s="1"/>
  <c r="S16" i="16"/>
  <c r="R16" i="16"/>
  <c r="Q16" i="16"/>
  <c r="P16" i="16"/>
  <c r="E16" i="16"/>
  <c r="U16" i="16" s="1"/>
  <c r="S15" i="16"/>
  <c r="R15" i="16"/>
  <c r="Q15" i="16"/>
  <c r="P15" i="16"/>
  <c r="E15" i="16"/>
  <c r="T14" i="16"/>
  <c r="S14" i="16"/>
  <c r="R14" i="16"/>
  <c r="Q14" i="16"/>
  <c r="P14" i="16"/>
  <c r="E14" i="16"/>
  <c r="U14" i="16" s="1"/>
  <c r="T13" i="16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S11" i="16"/>
  <c r="R11" i="16"/>
  <c r="Q11" i="16"/>
  <c r="P11" i="16"/>
  <c r="E11" i="16"/>
  <c r="T10" i="16"/>
  <c r="S10" i="16"/>
  <c r="R10" i="16"/>
  <c r="Q10" i="16"/>
  <c r="U10" i="16" s="1"/>
  <c r="P10" i="16"/>
  <c r="E10" i="16"/>
  <c r="T9" i="16"/>
  <c r="S9" i="16"/>
  <c r="R9" i="16"/>
  <c r="Q9" i="16"/>
  <c r="P9" i="16"/>
  <c r="E9" i="16"/>
  <c r="U9" i="16" s="1"/>
  <c r="S96" i="15"/>
  <c r="R96" i="15"/>
  <c r="Q96" i="15"/>
  <c r="P96" i="15"/>
  <c r="E96" i="15"/>
  <c r="S95" i="15"/>
  <c r="R95" i="15"/>
  <c r="Q95" i="15"/>
  <c r="P95" i="15"/>
  <c r="E95" i="15"/>
  <c r="S94" i="15"/>
  <c r="R94" i="15"/>
  <c r="Q94" i="15"/>
  <c r="P94" i="15"/>
  <c r="E94" i="15"/>
  <c r="T94" i="15" s="1"/>
  <c r="U93" i="15"/>
  <c r="S93" i="15"/>
  <c r="R93" i="15"/>
  <c r="Q93" i="15"/>
  <c r="P93" i="15"/>
  <c r="E93" i="15"/>
  <c r="T93" i="15" s="1"/>
  <c r="T92" i="15"/>
  <c r="S92" i="15"/>
  <c r="R92" i="15"/>
  <c r="Q92" i="15"/>
  <c r="P92" i="15"/>
  <c r="E92" i="15"/>
  <c r="U92" i="15" s="1"/>
  <c r="S91" i="15"/>
  <c r="R91" i="15"/>
  <c r="Q91" i="15"/>
  <c r="P91" i="15"/>
  <c r="E91" i="15"/>
  <c r="T91" i="15" s="1"/>
  <c r="S90" i="15"/>
  <c r="R90" i="15"/>
  <c r="Q90" i="15"/>
  <c r="P90" i="15"/>
  <c r="E90" i="15"/>
  <c r="S89" i="15"/>
  <c r="R89" i="15"/>
  <c r="Q89" i="15"/>
  <c r="P89" i="15"/>
  <c r="E89" i="15"/>
  <c r="T89" i="15" s="1"/>
  <c r="S88" i="15"/>
  <c r="R88" i="15"/>
  <c r="Q88" i="15"/>
  <c r="P88" i="15"/>
  <c r="E88" i="15"/>
  <c r="O75" i="15"/>
  <c r="N75" i="15"/>
  <c r="M75" i="15"/>
  <c r="L75" i="15"/>
  <c r="K75" i="15"/>
  <c r="J75" i="15"/>
  <c r="I75" i="15"/>
  <c r="S75" i="15" s="1"/>
  <c r="H75" i="15"/>
  <c r="R75" i="15" s="1"/>
  <c r="G75" i="15"/>
  <c r="F75" i="15"/>
  <c r="C75" i="15"/>
  <c r="B75" i="15"/>
  <c r="O74" i="15"/>
  <c r="N74" i="15"/>
  <c r="M74" i="15"/>
  <c r="L74" i="15"/>
  <c r="K74" i="15"/>
  <c r="J74" i="15"/>
  <c r="I74" i="15"/>
  <c r="S74" i="15" s="1"/>
  <c r="H74" i="15"/>
  <c r="R74" i="15" s="1"/>
  <c r="G74" i="15"/>
  <c r="F74" i="15"/>
  <c r="C74" i="15"/>
  <c r="B74" i="15"/>
  <c r="E74" i="15" s="1"/>
  <c r="O73" i="15"/>
  <c r="N73" i="15"/>
  <c r="M73" i="15"/>
  <c r="L73" i="15"/>
  <c r="K73" i="15"/>
  <c r="J73" i="15"/>
  <c r="I73" i="15"/>
  <c r="S73" i="15" s="1"/>
  <c r="H73" i="15"/>
  <c r="R73" i="15" s="1"/>
  <c r="G73" i="15"/>
  <c r="F73" i="15"/>
  <c r="C73" i="15"/>
  <c r="B73" i="15"/>
  <c r="U72" i="15"/>
  <c r="S72" i="15"/>
  <c r="R72" i="15"/>
  <c r="Q72" i="15"/>
  <c r="P72" i="15"/>
  <c r="E72" i="15"/>
  <c r="T72" i="15" s="1"/>
  <c r="S71" i="15"/>
  <c r="R71" i="15"/>
  <c r="Q71" i="15"/>
  <c r="P71" i="15"/>
  <c r="E71" i="15"/>
  <c r="O69" i="15"/>
  <c r="N69" i="15"/>
  <c r="M69" i="15"/>
  <c r="L69" i="15"/>
  <c r="K69" i="15"/>
  <c r="J69" i="15"/>
  <c r="I69" i="15"/>
  <c r="S69" i="15" s="1"/>
  <c r="H69" i="15"/>
  <c r="R69" i="15" s="1"/>
  <c r="G69" i="15"/>
  <c r="F69" i="15"/>
  <c r="C69" i="15"/>
  <c r="B69" i="15"/>
  <c r="O68" i="15"/>
  <c r="N68" i="15"/>
  <c r="M68" i="15"/>
  <c r="L68" i="15"/>
  <c r="K68" i="15"/>
  <c r="J68" i="15"/>
  <c r="I68" i="15"/>
  <c r="S68" i="15" s="1"/>
  <c r="H68" i="15"/>
  <c r="R68" i="15" s="1"/>
  <c r="G68" i="15"/>
  <c r="F68" i="15"/>
  <c r="C68" i="15"/>
  <c r="E68" i="15" s="1"/>
  <c r="B68" i="15"/>
  <c r="U67" i="15"/>
  <c r="T67" i="15"/>
  <c r="S67" i="15"/>
  <c r="R67" i="15"/>
  <c r="Q67" i="15"/>
  <c r="P67" i="15"/>
  <c r="E67" i="15"/>
  <c r="S66" i="15"/>
  <c r="R66" i="15"/>
  <c r="Q66" i="15"/>
  <c r="P66" i="15"/>
  <c r="E66" i="15"/>
  <c r="U66" i="15" s="1"/>
  <c r="S65" i="15"/>
  <c r="R65" i="15"/>
  <c r="Q65" i="15"/>
  <c r="P65" i="15"/>
  <c r="E65" i="15"/>
  <c r="S64" i="15"/>
  <c r="R64" i="15"/>
  <c r="Q64" i="15"/>
  <c r="P64" i="15"/>
  <c r="E64" i="15"/>
  <c r="S63" i="15"/>
  <c r="R63" i="15"/>
  <c r="Q63" i="15"/>
  <c r="P63" i="15"/>
  <c r="E63" i="15"/>
  <c r="U63" i="15" s="1"/>
  <c r="O61" i="15"/>
  <c r="N61" i="15"/>
  <c r="M61" i="15"/>
  <c r="L61" i="15"/>
  <c r="K61" i="15"/>
  <c r="J61" i="15"/>
  <c r="I61" i="15"/>
  <c r="H61" i="15"/>
  <c r="R61" i="15" s="1"/>
  <c r="C61" i="15"/>
  <c r="B61" i="15"/>
  <c r="S60" i="15"/>
  <c r="R60" i="15"/>
  <c r="Q60" i="15"/>
  <c r="P60" i="15"/>
  <c r="E60" i="15"/>
  <c r="U60" i="15" s="1"/>
  <c r="S59" i="15"/>
  <c r="R59" i="15"/>
  <c r="Q59" i="15"/>
  <c r="P59" i="15"/>
  <c r="E59" i="15"/>
  <c r="T59" i="15" s="1"/>
  <c r="U58" i="15"/>
  <c r="T58" i="15"/>
  <c r="S58" i="15"/>
  <c r="R58" i="15"/>
  <c r="Q58" i="15"/>
  <c r="P58" i="15"/>
  <c r="E58" i="15"/>
  <c r="S57" i="15"/>
  <c r="R57" i="15"/>
  <c r="Q57" i="15"/>
  <c r="P57" i="15"/>
  <c r="E57" i="15"/>
  <c r="U57" i="15" s="1"/>
  <c r="O55" i="15"/>
  <c r="N55" i="15"/>
  <c r="M55" i="15"/>
  <c r="L55" i="15"/>
  <c r="K55" i="15"/>
  <c r="J55" i="15"/>
  <c r="I55" i="15"/>
  <c r="S55" i="15" s="1"/>
  <c r="H55" i="15"/>
  <c r="R55" i="15" s="1"/>
  <c r="G55" i="15"/>
  <c r="F55" i="15"/>
  <c r="C55" i="15"/>
  <c r="B55" i="15"/>
  <c r="E55" i="15" s="1"/>
  <c r="S54" i="15"/>
  <c r="R54" i="15"/>
  <c r="Q54" i="15"/>
  <c r="P54" i="15"/>
  <c r="E54" i="15"/>
  <c r="U54" i="15" s="1"/>
  <c r="S53" i="15"/>
  <c r="R53" i="15"/>
  <c r="Q53" i="15"/>
  <c r="P53" i="15"/>
  <c r="E53" i="15"/>
  <c r="S52" i="15"/>
  <c r="R52" i="15"/>
  <c r="Q52" i="15"/>
  <c r="P52" i="15"/>
  <c r="E52" i="15"/>
  <c r="T51" i="15"/>
  <c r="S51" i="15"/>
  <c r="R51" i="15"/>
  <c r="Q51" i="15"/>
  <c r="P51" i="15"/>
  <c r="E51" i="15"/>
  <c r="U51" i="15" s="1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S48" i="15"/>
  <c r="R48" i="15"/>
  <c r="Q48" i="15"/>
  <c r="P48" i="15"/>
  <c r="E48" i="15"/>
  <c r="U47" i="15"/>
  <c r="T47" i="15"/>
  <c r="S47" i="15"/>
  <c r="R47" i="15"/>
  <c r="Q47" i="15"/>
  <c r="P47" i="15"/>
  <c r="E47" i="15"/>
  <c r="S46" i="15"/>
  <c r="R46" i="15"/>
  <c r="Q46" i="15"/>
  <c r="P46" i="15"/>
  <c r="E46" i="15"/>
  <c r="S45" i="15"/>
  <c r="R45" i="15"/>
  <c r="Q45" i="15"/>
  <c r="P45" i="15"/>
  <c r="E45" i="15"/>
  <c r="S44" i="15"/>
  <c r="R44" i="15"/>
  <c r="Q44" i="15"/>
  <c r="P44" i="15"/>
  <c r="E44" i="15"/>
  <c r="T44" i="15" s="1"/>
  <c r="O42" i="15"/>
  <c r="N42" i="15"/>
  <c r="M42" i="15"/>
  <c r="L42" i="15"/>
  <c r="K42" i="15"/>
  <c r="J42" i="15"/>
  <c r="I42" i="15"/>
  <c r="S42" i="15" s="1"/>
  <c r="H42" i="15"/>
  <c r="R42" i="15" s="1"/>
  <c r="G42" i="15"/>
  <c r="F42" i="15"/>
  <c r="C42" i="15"/>
  <c r="B42" i="15"/>
  <c r="U41" i="15"/>
  <c r="S41" i="15"/>
  <c r="R41" i="15"/>
  <c r="Q41" i="15"/>
  <c r="P41" i="15"/>
  <c r="E41" i="15"/>
  <c r="T41" i="15" s="1"/>
  <c r="T40" i="15"/>
  <c r="S40" i="15"/>
  <c r="R40" i="15"/>
  <c r="Q40" i="15"/>
  <c r="P40" i="15"/>
  <c r="E40" i="15"/>
  <c r="U40" i="15" s="1"/>
  <c r="S39" i="15"/>
  <c r="R39" i="15"/>
  <c r="Q39" i="15"/>
  <c r="P39" i="15"/>
  <c r="E39" i="15"/>
  <c r="S38" i="15"/>
  <c r="R38" i="15"/>
  <c r="Q38" i="15"/>
  <c r="P38" i="15"/>
  <c r="E38" i="15"/>
  <c r="U38" i="15" s="1"/>
  <c r="S37" i="15"/>
  <c r="R37" i="15"/>
  <c r="Q37" i="15"/>
  <c r="P37" i="15"/>
  <c r="E37" i="15"/>
  <c r="S35" i="15"/>
  <c r="R35" i="15"/>
  <c r="O35" i="15"/>
  <c r="N35" i="15"/>
  <c r="M35" i="15"/>
  <c r="L35" i="15"/>
  <c r="K35" i="15"/>
  <c r="J35" i="15"/>
  <c r="I35" i="15"/>
  <c r="H35" i="15"/>
  <c r="G35" i="15"/>
  <c r="F35" i="15"/>
  <c r="C35" i="15"/>
  <c r="B35" i="15"/>
  <c r="E35" i="15" s="1"/>
  <c r="S34" i="15"/>
  <c r="R34" i="15"/>
  <c r="Q34" i="15"/>
  <c r="P34" i="15"/>
  <c r="E34" i="15"/>
  <c r="O32" i="15"/>
  <c r="N32" i="15"/>
  <c r="M32" i="15"/>
  <c r="L32" i="15"/>
  <c r="K32" i="15"/>
  <c r="J32" i="15"/>
  <c r="I32" i="15"/>
  <c r="S32" i="15" s="1"/>
  <c r="H32" i="15"/>
  <c r="R32" i="15" s="1"/>
  <c r="G32" i="15"/>
  <c r="F32" i="15"/>
  <c r="C32" i="15"/>
  <c r="B32" i="15"/>
  <c r="S31" i="15"/>
  <c r="R31" i="15"/>
  <c r="Q31" i="15"/>
  <c r="P31" i="15"/>
  <c r="E31" i="15"/>
  <c r="T31" i="15" s="1"/>
  <c r="S30" i="15"/>
  <c r="R30" i="15"/>
  <c r="Q30" i="15"/>
  <c r="P30" i="15"/>
  <c r="E30" i="15"/>
  <c r="T30" i="15" s="1"/>
  <c r="S29" i="15"/>
  <c r="R29" i="15"/>
  <c r="Q29" i="15"/>
  <c r="P29" i="15"/>
  <c r="E29" i="15"/>
  <c r="U29" i="15" s="1"/>
  <c r="S28" i="15"/>
  <c r="R28" i="15"/>
  <c r="Q28" i="15"/>
  <c r="P28" i="15"/>
  <c r="E28" i="15"/>
  <c r="O26" i="15"/>
  <c r="N26" i="15"/>
  <c r="M26" i="15"/>
  <c r="L26" i="15"/>
  <c r="K26" i="15"/>
  <c r="J26" i="15"/>
  <c r="I26" i="15"/>
  <c r="S26" i="15" s="1"/>
  <c r="H26" i="15"/>
  <c r="R26" i="15" s="1"/>
  <c r="G26" i="15"/>
  <c r="F26" i="15"/>
  <c r="C26" i="15"/>
  <c r="E26" i="15" s="1"/>
  <c r="B26" i="15"/>
  <c r="S25" i="15"/>
  <c r="R25" i="15"/>
  <c r="Q25" i="15"/>
  <c r="P25" i="15"/>
  <c r="E25" i="15"/>
  <c r="U25" i="15" s="1"/>
  <c r="S24" i="15"/>
  <c r="R24" i="15"/>
  <c r="Q24" i="15"/>
  <c r="P24" i="15"/>
  <c r="E24" i="15"/>
  <c r="T24" i="15" s="1"/>
  <c r="U23" i="15"/>
  <c r="S23" i="15"/>
  <c r="R23" i="15"/>
  <c r="Q23" i="15"/>
  <c r="P23" i="15"/>
  <c r="E23" i="15"/>
  <c r="T23" i="15" s="1"/>
  <c r="S22" i="15"/>
  <c r="R22" i="15"/>
  <c r="Q22" i="15"/>
  <c r="P22" i="15"/>
  <c r="E22" i="15"/>
  <c r="U22" i="15" s="1"/>
  <c r="T21" i="15"/>
  <c r="S21" i="15"/>
  <c r="R21" i="15"/>
  <c r="Q21" i="15"/>
  <c r="P21" i="15"/>
  <c r="E21" i="15"/>
  <c r="U21" i="15" s="1"/>
  <c r="U20" i="15"/>
  <c r="S20" i="15"/>
  <c r="R20" i="15"/>
  <c r="Q20" i="15"/>
  <c r="P20" i="15"/>
  <c r="E20" i="15"/>
  <c r="T20" i="15" s="1"/>
  <c r="U19" i="15"/>
  <c r="T19" i="15"/>
  <c r="S19" i="15"/>
  <c r="R19" i="15"/>
  <c r="Q19" i="15"/>
  <c r="P19" i="15"/>
  <c r="E19" i="15"/>
  <c r="S17" i="15"/>
  <c r="R17" i="15"/>
  <c r="O17" i="15"/>
  <c r="N17" i="15"/>
  <c r="M17" i="15"/>
  <c r="L17" i="15"/>
  <c r="K17" i="15"/>
  <c r="J17" i="15"/>
  <c r="I17" i="15"/>
  <c r="H17" i="15"/>
  <c r="G17" i="15"/>
  <c r="F17" i="15"/>
  <c r="C17" i="15"/>
  <c r="E17" i="15" s="1"/>
  <c r="B17" i="15"/>
  <c r="U16" i="15"/>
  <c r="T16" i="15"/>
  <c r="S16" i="15"/>
  <c r="R16" i="15"/>
  <c r="Q16" i="15"/>
  <c r="P16" i="15"/>
  <c r="E16" i="15"/>
  <c r="S15" i="15"/>
  <c r="R15" i="15"/>
  <c r="Q15" i="15"/>
  <c r="P15" i="15"/>
  <c r="E15" i="15"/>
  <c r="U15" i="15" s="1"/>
  <c r="S14" i="15"/>
  <c r="R14" i="15"/>
  <c r="Q14" i="15"/>
  <c r="P14" i="15"/>
  <c r="E14" i="15"/>
  <c r="U14" i="15" s="1"/>
  <c r="S13" i="15"/>
  <c r="R13" i="15"/>
  <c r="Q13" i="15"/>
  <c r="P13" i="15"/>
  <c r="E13" i="15"/>
  <c r="T13" i="15" s="1"/>
  <c r="S12" i="15"/>
  <c r="R12" i="15"/>
  <c r="Q12" i="15"/>
  <c r="P12" i="15"/>
  <c r="E12" i="15"/>
  <c r="S11" i="15"/>
  <c r="R11" i="15"/>
  <c r="Q11" i="15"/>
  <c r="P11" i="15"/>
  <c r="E11" i="15"/>
  <c r="T11" i="15" s="1"/>
  <c r="S10" i="15"/>
  <c r="R10" i="15"/>
  <c r="Q10" i="15"/>
  <c r="P10" i="15"/>
  <c r="E10" i="15"/>
  <c r="U10" i="15" s="1"/>
  <c r="S9" i="15"/>
  <c r="R9" i="15"/>
  <c r="Q9" i="15"/>
  <c r="P9" i="15"/>
  <c r="E9" i="15"/>
  <c r="U9" i="15" s="1"/>
  <c r="T96" i="14"/>
  <c r="S96" i="14"/>
  <c r="R96" i="14"/>
  <c r="Q96" i="14"/>
  <c r="P96" i="14"/>
  <c r="E96" i="14"/>
  <c r="U96" i="14" s="1"/>
  <c r="S95" i="14"/>
  <c r="R95" i="14"/>
  <c r="Q95" i="14"/>
  <c r="P95" i="14"/>
  <c r="E95" i="14"/>
  <c r="U95" i="14" s="1"/>
  <c r="S94" i="14"/>
  <c r="R94" i="14"/>
  <c r="Q94" i="14"/>
  <c r="P94" i="14"/>
  <c r="E94" i="14"/>
  <c r="U94" i="14" s="1"/>
  <c r="S93" i="14"/>
  <c r="R93" i="14"/>
  <c r="Q93" i="14"/>
  <c r="P93" i="14"/>
  <c r="E93" i="14"/>
  <c r="T93" i="14" s="1"/>
  <c r="U92" i="14"/>
  <c r="S92" i="14"/>
  <c r="R92" i="14"/>
  <c r="Q92" i="14"/>
  <c r="P92" i="14"/>
  <c r="E92" i="14"/>
  <c r="T92" i="14" s="1"/>
  <c r="S91" i="14"/>
  <c r="R91" i="14"/>
  <c r="Q91" i="14"/>
  <c r="P91" i="14"/>
  <c r="E91" i="14"/>
  <c r="U91" i="14" s="1"/>
  <c r="T90" i="14"/>
  <c r="S90" i="14"/>
  <c r="R90" i="14"/>
  <c r="Q90" i="14"/>
  <c r="P90" i="14"/>
  <c r="E90" i="14"/>
  <c r="U90" i="14" s="1"/>
  <c r="S89" i="14"/>
  <c r="R89" i="14"/>
  <c r="Q89" i="14"/>
  <c r="P89" i="14"/>
  <c r="E89" i="14"/>
  <c r="T89" i="14" s="1"/>
  <c r="U88" i="14"/>
  <c r="T88" i="14"/>
  <c r="S88" i="14"/>
  <c r="R88" i="14"/>
  <c r="Q88" i="14"/>
  <c r="P88" i="14"/>
  <c r="E88" i="14"/>
  <c r="O75" i="14"/>
  <c r="N75" i="14"/>
  <c r="M75" i="14"/>
  <c r="L75" i="14"/>
  <c r="K75" i="14"/>
  <c r="J75" i="14"/>
  <c r="I75" i="14"/>
  <c r="S75" i="14" s="1"/>
  <c r="H75" i="14"/>
  <c r="R75" i="14" s="1"/>
  <c r="G75" i="14"/>
  <c r="F75" i="14"/>
  <c r="C75" i="14"/>
  <c r="B75" i="14"/>
  <c r="R74" i="14"/>
  <c r="O74" i="14"/>
  <c r="N74" i="14"/>
  <c r="M74" i="14"/>
  <c r="L74" i="14"/>
  <c r="K74" i="14"/>
  <c r="J74" i="14"/>
  <c r="I74" i="14"/>
  <c r="S74" i="14" s="1"/>
  <c r="H74" i="14"/>
  <c r="G74" i="14"/>
  <c r="F74" i="14"/>
  <c r="C74" i="14"/>
  <c r="B74" i="14"/>
  <c r="S73" i="14"/>
  <c r="O73" i="14"/>
  <c r="N73" i="14"/>
  <c r="M73" i="14"/>
  <c r="L73" i="14"/>
  <c r="K73" i="14"/>
  <c r="J73" i="14"/>
  <c r="I73" i="14"/>
  <c r="H73" i="14"/>
  <c r="R73" i="14" s="1"/>
  <c r="G73" i="14"/>
  <c r="F73" i="14"/>
  <c r="C73" i="14"/>
  <c r="B73" i="14"/>
  <c r="S72" i="14"/>
  <c r="R72" i="14"/>
  <c r="Q72" i="14"/>
  <c r="P72" i="14"/>
  <c r="E72" i="14"/>
  <c r="U72" i="14" s="1"/>
  <c r="U71" i="14"/>
  <c r="S71" i="14"/>
  <c r="R71" i="14"/>
  <c r="Q71" i="14"/>
  <c r="P71" i="14"/>
  <c r="E71" i="14"/>
  <c r="O69" i="14"/>
  <c r="N69" i="14"/>
  <c r="M69" i="14"/>
  <c r="L69" i="14"/>
  <c r="K69" i="14"/>
  <c r="J69" i="14"/>
  <c r="I69" i="14"/>
  <c r="H69" i="14"/>
  <c r="R69" i="14" s="1"/>
  <c r="G69" i="14"/>
  <c r="F69" i="14"/>
  <c r="C69" i="14"/>
  <c r="B69" i="14"/>
  <c r="O68" i="14"/>
  <c r="N68" i="14"/>
  <c r="M68" i="14"/>
  <c r="L68" i="14"/>
  <c r="K68" i="14"/>
  <c r="J68" i="14"/>
  <c r="I68" i="14"/>
  <c r="S68" i="14" s="1"/>
  <c r="H68" i="14"/>
  <c r="R68" i="14" s="1"/>
  <c r="G68" i="14"/>
  <c r="F68" i="14"/>
  <c r="C68" i="14"/>
  <c r="B68" i="14"/>
  <c r="S67" i="14"/>
  <c r="R67" i="14"/>
  <c r="Q67" i="14"/>
  <c r="P67" i="14"/>
  <c r="E67" i="14"/>
  <c r="U67" i="14" s="1"/>
  <c r="S66" i="14"/>
  <c r="R66" i="14"/>
  <c r="Q66" i="14"/>
  <c r="P66" i="14"/>
  <c r="E66" i="14"/>
  <c r="T66" i="14" s="1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T63" i="14"/>
  <c r="S63" i="14"/>
  <c r="R63" i="14"/>
  <c r="Q63" i="14"/>
  <c r="P63" i="14"/>
  <c r="E63" i="14"/>
  <c r="O61" i="14"/>
  <c r="N61" i="14"/>
  <c r="M61" i="14"/>
  <c r="L61" i="14"/>
  <c r="K61" i="14"/>
  <c r="J61" i="14"/>
  <c r="I61" i="14"/>
  <c r="H61" i="14"/>
  <c r="C61" i="14"/>
  <c r="E61" i="14" s="1"/>
  <c r="B61" i="14"/>
  <c r="S60" i="14"/>
  <c r="R60" i="14"/>
  <c r="Q60" i="14"/>
  <c r="P60" i="14"/>
  <c r="E60" i="14"/>
  <c r="T60" i="14" s="1"/>
  <c r="T59" i="14"/>
  <c r="S59" i="14"/>
  <c r="R59" i="14"/>
  <c r="Q59" i="14"/>
  <c r="P59" i="14"/>
  <c r="E59" i="14"/>
  <c r="U59" i="14" s="1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O55" i="14"/>
  <c r="N55" i="14"/>
  <c r="M55" i="14"/>
  <c r="L55" i="14"/>
  <c r="K55" i="14"/>
  <c r="J55" i="14"/>
  <c r="I55" i="14"/>
  <c r="H55" i="14"/>
  <c r="G55" i="14"/>
  <c r="F55" i="14"/>
  <c r="C55" i="14"/>
  <c r="B55" i="14"/>
  <c r="S54" i="14"/>
  <c r="R54" i="14"/>
  <c r="Q54" i="14"/>
  <c r="P54" i="14"/>
  <c r="E54" i="14"/>
  <c r="U54" i="14" s="1"/>
  <c r="S53" i="14"/>
  <c r="R53" i="14"/>
  <c r="Q53" i="14"/>
  <c r="P53" i="14"/>
  <c r="E53" i="14"/>
  <c r="U53" i="14" s="1"/>
  <c r="T52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S50" i="14"/>
  <c r="R50" i="14"/>
  <c r="Q50" i="14"/>
  <c r="P50" i="14"/>
  <c r="E50" i="14"/>
  <c r="U50" i="14" s="1"/>
  <c r="U49" i="14"/>
  <c r="S49" i="14"/>
  <c r="R49" i="14"/>
  <c r="Q49" i="14"/>
  <c r="P49" i="14"/>
  <c r="E49" i="14"/>
  <c r="T49" i="14" s="1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S46" i="14"/>
  <c r="R46" i="14"/>
  <c r="Q46" i="14"/>
  <c r="P46" i="14"/>
  <c r="E46" i="14"/>
  <c r="U45" i="14"/>
  <c r="S45" i="14"/>
  <c r="R45" i="14"/>
  <c r="Q45" i="14"/>
  <c r="P45" i="14"/>
  <c r="T45" i="14" s="1"/>
  <c r="E45" i="14"/>
  <c r="U44" i="14"/>
  <c r="S44" i="14"/>
  <c r="R44" i="14"/>
  <c r="Q44" i="14"/>
  <c r="P44" i="14"/>
  <c r="E44" i="14"/>
  <c r="T44" i="14" s="1"/>
  <c r="O42" i="14"/>
  <c r="N42" i="14"/>
  <c r="M42" i="14"/>
  <c r="L42" i="14"/>
  <c r="K42" i="14"/>
  <c r="J42" i="14"/>
  <c r="I42" i="14"/>
  <c r="H42" i="14"/>
  <c r="G42" i="14"/>
  <c r="F42" i="14"/>
  <c r="E42" i="14"/>
  <c r="C42" i="14"/>
  <c r="B42" i="14"/>
  <c r="S41" i="14"/>
  <c r="R41" i="14"/>
  <c r="Q41" i="14"/>
  <c r="P41" i="14"/>
  <c r="E41" i="14"/>
  <c r="S40" i="14"/>
  <c r="R40" i="14"/>
  <c r="Q40" i="14"/>
  <c r="P40" i="14"/>
  <c r="E40" i="14"/>
  <c r="U39" i="14"/>
  <c r="T39" i="14"/>
  <c r="S39" i="14"/>
  <c r="R39" i="14"/>
  <c r="Q39" i="14"/>
  <c r="P39" i="14"/>
  <c r="E39" i="14"/>
  <c r="S38" i="14"/>
  <c r="R38" i="14"/>
  <c r="Q38" i="14"/>
  <c r="P38" i="14"/>
  <c r="E38" i="14"/>
  <c r="T38" i="14" s="1"/>
  <c r="S37" i="14"/>
  <c r="R37" i="14"/>
  <c r="Q37" i="14"/>
  <c r="P37" i="14"/>
  <c r="T37" i="14" s="1"/>
  <c r="E37" i="14"/>
  <c r="O35" i="14"/>
  <c r="N35" i="14"/>
  <c r="M35" i="14"/>
  <c r="L35" i="14"/>
  <c r="K35" i="14"/>
  <c r="J35" i="14"/>
  <c r="I35" i="14"/>
  <c r="S35" i="14" s="1"/>
  <c r="H35" i="14"/>
  <c r="R35" i="14" s="1"/>
  <c r="G35" i="14"/>
  <c r="F35" i="14"/>
  <c r="E35" i="14"/>
  <c r="C35" i="14"/>
  <c r="B35" i="14"/>
  <c r="S34" i="14"/>
  <c r="R34" i="14"/>
  <c r="Q34" i="14"/>
  <c r="P34" i="14"/>
  <c r="T34" i="14" s="1"/>
  <c r="E34" i="14"/>
  <c r="O32" i="14"/>
  <c r="N32" i="14"/>
  <c r="M32" i="14"/>
  <c r="L32" i="14"/>
  <c r="K32" i="14"/>
  <c r="J32" i="14"/>
  <c r="I32" i="14"/>
  <c r="S32" i="14" s="1"/>
  <c r="H32" i="14"/>
  <c r="R32" i="14" s="1"/>
  <c r="G32" i="14"/>
  <c r="F32" i="14"/>
  <c r="E32" i="14"/>
  <c r="C32" i="14"/>
  <c r="B32" i="14"/>
  <c r="T31" i="14"/>
  <c r="S31" i="14"/>
  <c r="R31" i="14"/>
  <c r="Q31" i="14"/>
  <c r="P31" i="14"/>
  <c r="E31" i="14"/>
  <c r="U31" i="14" s="1"/>
  <c r="S30" i="14"/>
  <c r="R30" i="14"/>
  <c r="Q30" i="14"/>
  <c r="P30" i="14"/>
  <c r="E30" i="14"/>
  <c r="U30" i="14" s="1"/>
  <c r="S29" i="14"/>
  <c r="R29" i="14"/>
  <c r="Q29" i="14"/>
  <c r="P29" i="14"/>
  <c r="E29" i="14"/>
  <c r="U29" i="14" s="1"/>
  <c r="S28" i="14"/>
  <c r="R28" i="14"/>
  <c r="Q28" i="14"/>
  <c r="P28" i="14"/>
  <c r="E28" i="14"/>
  <c r="O26" i="14"/>
  <c r="N26" i="14"/>
  <c r="M26" i="14"/>
  <c r="L26" i="14"/>
  <c r="K26" i="14"/>
  <c r="J26" i="14"/>
  <c r="I26" i="14"/>
  <c r="H26" i="14"/>
  <c r="G26" i="14"/>
  <c r="F26" i="14"/>
  <c r="C26" i="14"/>
  <c r="B26" i="14"/>
  <c r="S25" i="14"/>
  <c r="R25" i="14"/>
  <c r="Q25" i="14"/>
  <c r="P25" i="14"/>
  <c r="E25" i="14"/>
  <c r="T25" i="14" s="1"/>
  <c r="S24" i="14"/>
  <c r="R24" i="14"/>
  <c r="Q24" i="14"/>
  <c r="P24" i="14"/>
  <c r="E24" i="14"/>
  <c r="U24" i="14" s="1"/>
  <c r="T23" i="14"/>
  <c r="S23" i="14"/>
  <c r="R23" i="14"/>
  <c r="Q23" i="14"/>
  <c r="P23" i="14"/>
  <c r="E23" i="14"/>
  <c r="U23" i="14" s="1"/>
  <c r="T22" i="14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O17" i="14"/>
  <c r="N17" i="14"/>
  <c r="M17" i="14"/>
  <c r="L17" i="14"/>
  <c r="K17" i="14"/>
  <c r="J17" i="14"/>
  <c r="I17" i="14"/>
  <c r="H17" i="14"/>
  <c r="R17" i="14" s="1"/>
  <c r="G17" i="14"/>
  <c r="F17" i="14"/>
  <c r="C17" i="14"/>
  <c r="B17" i="14"/>
  <c r="E17" i="14" s="1"/>
  <c r="S16" i="14"/>
  <c r="R16" i="14"/>
  <c r="Q16" i="14"/>
  <c r="P16" i="14"/>
  <c r="E16" i="14"/>
  <c r="U16" i="14" s="1"/>
  <c r="S15" i="14"/>
  <c r="R15" i="14"/>
  <c r="Q15" i="14"/>
  <c r="P15" i="14"/>
  <c r="E15" i="14"/>
  <c r="S14" i="14"/>
  <c r="R14" i="14"/>
  <c r="Q14" i="14"/>
  <c r="P14" i="14"/>
  <c r="E14" i="14"/>
  <c r="S13" i="14"/>
  <c r="R13" i="14"/>
  <c r="Q13" i="14"/>
  <c r="P13" i="14"/>
  <c r="E13" i="14"/>
  <c r="S12" i="14"/>
  <c r="R12" i="14"/>
  <c r="Q12" i="14"/>
  <c r="P12" i="14"/>
  <c r="E12" i="14"/>
  <c r="T11" i="14"/>
  <c r="S11" i="14"/>
  <c r="R11" i="14"/>
  <c r="Q11" i="14"/>
  <c r="P11" i="14"/>
  <c r="E11" i="14"/>
  <c r="U11" i="14" s="1"/>
  <c r="S10" i="14"/>
  <c r="R10" i="14"/>
  <c r="Q10" i="14"/>
  <c r="P10" i="14"/>
  <c r="E10" i="14"/>
  <c r="U10" i="14" s="1"/>
  <c r="T9" i="14"/>
  <c r="S9" i="14"/>
  <c r="R9" i="14"/>
  <c r="Q9" i="14"/>
  <c r="P9" i="14"/>
  <c r="E9" i="14"/>
  <c r="U9" i="14" s="1"/>
  <c r="S96" i="13"/>
  <c r="R96" i="13"/>
  <c r="Q96" i="13"/>
  <c r="P96" i="13"/>
  <c r="E96" i="13"/>
  <c r="U96" i="13" s="1"/>
  <c r="S95" i="13"/>
  <c r="R95" i="13"/>
  <c r="Q95" i="13"/>
  <c r="P95" i="13"/>
  <c r="E95" i="13"/>
  <c r="U95" i="13" s="1"/>
  <c r="S94" i="13"/>
  <c r="R94" i="13"/>
  <c r="Q94" i="13"/>
  <c r="P94" i="13"/>
  <c r="E94" i="13"/>
  <c r="U93" i="13"/>
  <c r="T93" i="13"/>
  <c r="S93" i="13"/>
  <c r="R93" i="13"/>
  <c r="Q93" i="13"/>
  <c r="P93" i="13"/>
  <c r="E93" i="13"/>
  <c r="U92" i="13"/>
  <c r="T92" i="13"/>
  <c r="S92" i="13"/>
  <c r="R92" i="13"/>
  <c r="Q92" i="13"/>
  <c r="P92" i="13"/>
  <c r="E92" i="13"/>
  <c r="U91" i="13"/>
  <c r="T91" i="13"/>
  <c r="S91" i="13"/>
  <c r="R91" i="13"/>
  <c r="Q91" i="13"/>
  <c r="P91" i="13"/>
  <c r="E91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U88" i="13" s="1"/>
  <c r="O75" i="13"/>
  <c r="N75" i="13"/>
  <c r="M75" i="13"/>
  <c r="L75" i="13"/>
  <c r="K75" i="13"/>
  <c r="J75" i="13"/>
  <c r="I75" i="13"/>
  <c r="H75" i="13"/>
  <c r="R75" i="13" s="1"/>
  <c r="G75" i="13"/>
  <c r="F75" i="13"/>
  <c r="C75" i="13"/>
  <c r="B75" i="13"/>
  <c r="O74" i="13"/>
  <c r="N74" i="13"/>
  <c r="M74" i="13"/>
  <c r="L74" i="13"/>
  <c r="K74" i="13"/>
  <c r="J74" i="13"/>
  <c r="I74" i="13"/>
  <c r="S74" i="13" s="1"/>
  <c r="H74" i="13"/>
  <c r="R74" i="13" s="1"/>
  <c r="G74" i="13"/>
  <c r="F74" i="13"/>
  <c r="C74" i="13"/>
  <c r="B74" i="13"/>
  <c r="E74" i="13" s="1"/>
  <c r="O73" i="13"/>
  <c r="N73" i="13"/>
  <c r="M73" i="13"/>
  <c r="L73" i="13"/>
  <c r="K73" i="13"/>
  <c r="J73" i="13"/>
  <c r="I73" i="13"/>
  <c r="S73" i="13" s="1"/>
  <c r="H73" i="13"/>
  <c r="R73" i="13" s="1"/>
  <c r="G73" i="13"/>
  <c r="F73" i="13"/>
  <c r="C73" i="13"/>
  <c r="B73" i="13"/>
  <c r="S72" i="13"/>
  <c r="R72" i="13"/>
  <c r="Q72" i="13"/>
  <c r="P72" i="13"/>
  <c r="E72" i="13"/>
  <c r="U72" i="13" s="1"/>
  <c r="S71" i="13"/>
  <c r="R71" i="13"/>
  <c r="Q71" i="13"/>
  <c r="P71" i="13"/>
  <c r="E71" i="13"/>
  <c r="U71" i="13" s="1"/>
  <c r="O69" i="13"/>
  <c r="N69" i="13"/>
  <c r="M69" i="13"/>
  <c r="L69" i="13"/>
  <c r="K69" i="13"/>
  <c r="J69" i="13"/>
  <c r="I69" i="13"/>
  <c r="H69" i="13"/>
  <c r="R69" i="13" s="1"/>
  <c r="G69" i="13"/>
  <c r="F69" i="13"/>
  <c r="C69" i="13"/>
  <c r="B69" i="13"/>
  <c r="O68" i="13"/>
  <c r="N68" i="13"/>
  <c r="M68" i="13"/>
  <c r="L68" i="13"/>
  <c r="K68" i="13"/>
  <c r="J68" i="13"/>
  <c r="I68" i="13"/>
  <c r="S68" i="13" s="1"/>
  <c r="H68" i="13"/>
  <c r="R68" i="13" s="1"/>
  <c r="G68" i="13"/>
  <c r="F68" i="13"/>
  <c r="C68" i="13"/>
  <c r="B68" i="13"/>
  <c r="S67" i="13"/>
  <c r="R67" i="13"/>
  <c r="Q67" i="13"/>
  <c r="P67" i="13"/>
  <c r="E67" i="13"/>
  <c r="U67" i="13" s="1"/>
  <c r="S66" i="13"/>
  <c r="R66" i="13"/>
  <c r="Q66" i="13"/>
  <c r="P66" i="13"/>
  <c r="E66" i="13"/>
  <c r="U66" i="13" s="1"/>
  <c r="S65" i="13"/>
  <c r="R65" i="13"/>
  <c r="Q65" i="13"/>
  <c r="P65" i="13"/>
  <c r="E65" i="13"/>
  <c r="U65" i="13" s="1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O61" i="13"/>
  <c r="N61" i="13"/>
  <c r="M61" i="13"/>
  <c r="L61" i="13"/>
  <c r="K61" i="13"/>
  <c r="J61" i="13"/>
  <c r="I61" i="13"/>
  <c r="H61" i="13"/>
  <c r="C61" i="13"/>
  <c r="B61" i="13"/>
  <c r="T60" i="13"/>
  <c r="S60" i="13"/>
  <c r="R60" i="13"/>
  <c r="Q60" i="13"/>
  <c r="P60" i="13"/>
  <c r="E60" i="13"/>
  <c r="U60" i="13" s="1"/>
  <c r="S59" i="13"/>
  <c r="R59" i="13"/>
  <c r="Q59" i="13"/>
  <c r="P59" i="13"/>
  <c r="E59" i="13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O55" i="13"/>
  <c r="N55" i="13"/>
  <c r="M55" i="13"/>
  <c r="L55" i="13"/>
  <c r="K55" i="13"/>
  <c r="J55" i="13"/>
  <c r="I55" i="13"/>
  <c r="H55" i="13"/>
  <c r="R55" i="13" s="1"/>
  <c r="G55" i="13"/>
  <c r="F55" i="13"/>
  <c r="C55" i="13"/>
  <c r="B55" i="13"/>
  <c r="S54" i="13"/>
  <c r="R54" i="13"/>
  <c r="Q54" i="13"/>
  <c r="P54" i="13"/>
  <c r="E54" i="13"/>
  <c r="U54" i="13" s="1"/>
  <c r="S53" i="13"/>
  <c r="R53" i="13"/>
  <c r="Q53" i="13"/>
  <c r="P53" i="13"/>
  <c r="E53" i="13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O42" i="13"/>
  <c r="N42" i="13"/>
  <c r="M42" i="13"/>
  <c r="L42" i="13"/>
  <c r="K42" i="13"/>
  <c r="J42" i="13"/>
  <c r="I42" i="13"/>
  <c r="H42" i="13"/>
  <c r="G42" i="13"/>
  <c r="F42" i="13"/>
  <c r="C42" i="13"/>
  <c r="B42" i="13"/>
  <c r="E42" i="13" s="1"/>
  <c r="S41" i="13"/>
  <c r="R41" i="13"/>
  <c r="Q41" i="13"/>
  <c r="P41" i="13"/>
  <c r="E41" i="13"/>
  <c r="U41" i="13" s="1"/>
  <c r="U40" i="13"/>
  <c r="S40" i="13"/>
  <c r="R40" i="13"/>
  <c r="Q40" i="13"/>
  <c r="P40" i="13"/>
  <c r="E40" i="13"/>
  <c r="S39" i="13"/>
  <c r="R39" i="13"/>
  <c r="Q39" i="13"/>
  <c r="P39" i="13"/>
  <c r="E39" i="13"/>
  <c r="U39" i="13" s="1"/>
  <c r="U38" i="13"/>
  <c r="T38" i="13"/>
  <c r="S38" i="13"/>
  <c r="R38" i="13"/>
  <c r="Q38" i="13"/>
  <c r="P38" i="13"/>
  <c r="E38" i="13"/>
  <c r="S37" i="13"/>
  <c r="R37" i="13"/>
  <c r="Q37" i="13"/>
  <c r="P37" i="13"/>
  <c r="T37" i="13" s="1"/>
  <c r="E37" i="13"/>
  <c r="O35" i="13"/>
  <c r="N35" i="13"/>
  <c r="M35" i="13"/>
  <c r="L35" i="13"/>
  <c r="K35" i="13"/>
  <c r="J35" i="13"/>
  <c r="I35" i="13"/>
  <c r="S35" i="13" s="1"/>
  <c r="H35" i="13"/>
  <c r="P35" i="13" s="1"/>
  <c r="G35" i="13"/>
  <c r="F35" i="13"/>
  <c r="E35" i="13"/>
  <c r="C35" i="13"/>
  <c r="B35" i="13"/>
  <c r="S34" i="13"/>
  <c r="R34" i="13"/>
  <c r="Q34" i="13"/>
  <c r="U34" i="13" s="1"/>
  <c r="P34" i="13"/>
  <c r="E34" i="13"/>
  <c r="T34" i="13" s="1"/>
  <c r="O32" i="13"/>
  <c r="N32" i="13"/>
  <c r="M32" i="13"/>
  <c r="L32" i="13"/>
  <c r="K32" i="13"/>
  <c r="J32" i="13"/>
  <c r="I32" i="13"/>
  <c r="S32" i="13" s="1"/>
  <c r="H32" i="13"/>
  <c r="G32" i="13"/>
  <c r="F32" i="13"/>
  <c r="C32" i="13"/>
  <c r="B32" i="13"/>
  <c r="U31" i="13"/>
  <c r="T31" i="13"/>
  <c r="S31" i="13"/>
  <c r="R31" i="13"/>
  <c r="Q31" i="13"/>
  <c r="P31" i="13"/>
  <c r="E31" i="13"/>
  <c r="S30" i="13"/>
  <c r="R30" i="13"/>
  <c r="Q30" i="13"/>
  <c r="P30" i="13"/>
  <c r="E30" i="13"/>
  <c r="U30" i="13" s="1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O26" i="13"/>
  <c r="N26" i="13"/>
  <c r="M26" i="13"/>
  <c r="L26" i="13"/>
  <c r="K26" i="13"/>
  <c r="J26" i="13"/>
  <c r="I26" i="13"/>
  <c r="H26" i="13"/>
  <c r="G26" i="13"/>
  <c r="F26" i="13"/>
  <c r="C26" i="13"/>
  <c r="B26" i="13"/>
  <c r="E26" i="13" s="1"/>
  <c r="S25" i="13"/>
  <c r="R25" i="13"/>
  <c r="Q25" i="13"/>
  <c r="P25" i="13"/>
  <c r="E25" i="13"/>
  <c r="U25" i="13" s="1"/>
  <c r="S24" i="13"/>
  <c r="R24" i="13"/>
  <c r="Q24" i="13"/>
  <c r="P24" i="13"/>
  <c r="E24" i="13"/>
  <c r="U24" i="13" s="1"/>
  <c r="U23" i="13"/>
  <c r="S23" i="13"/>
  <c r="R23" i="13"/>
  <c r="Q23" i="13"/>
  <c r="P23" i="13"/>
  <c r="E23" i="13"/>
  <c r="T23" i="13" s="1"/>
  <c r="U22" i="13"/>
  <c r="T22" i="13"/>
  <c r="S22" i="13"/>
  <c r="R22" i="13"/>
  <c r="Q22" i="13"/>
  <c r="P22" i="13"/>
  <c r="E22" i="13"/>
  <c r="U21" i="13"/>
  <c r="S21" i="13"/>
  <c r="R21" i="13"/>
  <c r="Q21" i="13"/>
  <c r="P21" i="13"/>
  <c r="E21" i="13"/>
  <c r="T21" i="13" s="1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U19" i="13" s="1"/>
  <c r="O17" i="13"/>
  <c r="N17" i="13"/>
  <c r="M17" i="13"/>
  <c r="L17" i="13"/>
  <c r="K17" i="13"/>
  <c r="J17" i="13"/>
  <c r="I17" i="13"/>
  <c r="S17" i="13" s="1"/>
  <c r="H17" i="13"/>
  <c r="R17" i="13" s="1"/>
  <c r="G17" i="13"/>
  <c r="F17" i="13"/>
  <c r="C17" i="13"/>
  <c r="B17" i="13"/>
  <c r="E17" i="13" s="1"/>
  <c r="S16" i="13"/>
  <c r="R16" i="13"/>
  <c r="Q16" i="13"/>
  <c r="P16" i="13"/>
  <c r="E16" i="13"/>
  <c r="U16" i="13" s="1"/>
  <c r="S15" i="13"/>
  <c r="R15" i="13"/>
  <c r="Q15" i="13"/>
  <c r="P15" i="13"/>
  <c r="E15" i="13"/>
  <c r="U15" i="13" s="1"/>
  <c r="S14" i="13"/>
  <c r="R14" i="13"/>
  <c r="Q14" i="13"/>
  <c r="P14" i="13"/>
  <c r="E14" i="13"/>
  <c r="U14" i="13" s="1"/>
  <c r="S13" i="13"/>
  <c r="R13" i="13"/>
  <c r="Q13" i="13"/>
  <c r="P13" i="13"/>
  <c r="E13" i="13"/>
  <c r="U13" i="13" s="1"/>
  <c r="U12" i="13"/>
  <c r="S12" i="13"/>
  <c r="R12" i="13"/>
  <c r="Q12" i="13"/>
  <c r="P12" i="13"/>
  <c r="E12" i="13"/>
  <c r="T12" i="13" s="1"/>
  <c r="S11" i="13"/>
  <c r="R11" i="13"/>
  <c r="Q11" i="13"/>
  <c r="P11" i="13"/>
  <c r="E11" i="13"/>
  <c r="U11" i="13" s="1"/>
  <c r="U10" i="13"/>
  <c r="T10" i="13"/>
  <c r="S10" i="13"/>
  <c r="R10" i="13"/>
  <c r="Q10" i="13"/>
  <c r="P10" i="13"/>
  <c r="E10" i="13"/>
  <c r="U9" i="13"/>
  <c r="T9" i="13"/>
  <c r="S9" i="13"/>
  <c r="R9" i="13"/>
  <c r="Q9" i="13"/>
  <c r="P9" i="13"/>
  <c r="E9" i="13"/>
  <c r="S96" i="12"/>
  <c r="R96" i="12"/>
  <c r="Q96" i="12"/>
  <c r="P96" i="12"/>
  <c r="E96" i="12"/>
  <c r="U96" i="12" s="1"/>
  <c r="S95" i="12"/>
  <c r="R95" i="12"/>
  <c r="Q95" i="12"/>
  <c r="P95" i="12"/>
  <c r="E95" i="12"/>
  <c r="U95" i="12" s="1"/>
  <c r="S94" i="12"/>
  <c r="R94" i="12"/>
  <c r="Q94" i="12"/>
  <c r="P94" i="12"/>
  <c r="E94" i="12"/>
  <c r="U94" i="12" s="1"/>
  <c r="S93" i="12"/>
  <c r="R93" i="12"/>
  <c r="Q93" i="12"/>
  <c r="P93" i="12"/>
  <c r="E93" i="12"/>
  <c r="U93" i="12" s="1"/>
  <c r="U92" i="12"/>
  <c r="S92" i="12"/>
  <c r="R92" i="12"/>
  <c r="Q92" i="12"/>
  <c r="P92" i="12"/>
  <c r="E92" i="12"/>
  <c r="T92" i="12" s="1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U89" i="12"/>
  <c r="T89" i="12"/>
  <c r="S89" i="12"/>
  <c r="R89" i="12"/>
  <c r="Q89" i="12"/>
  <c r="P89" i="12"/>
  <c r="E89" i="12"/>
  <c r="S88" i="12"/>
  <c r="R88" i="12"/>
  <c r="Q88" i="12"/>
  <c r="P88" i="12"/>
  <c r="E88" i="12"/>
  <c r="U88" i="12" s="1"/>
  <c r="O75" i="12"/>
  <c r="N75" i="12"/>
  <c r="M75" i="12"/>
  <c r="L75" i="12"/>
  <c r="K75" i="12"/>
  <c r="J75" i="12"/>
  <c r="I75" i="12"/>
  <c r="S75" i="12" s="1"/>
  <c r="H75" i="12"/>
  <c r="R75" i="12" s="1"/>
  <c r="G75" i="12"/>
  <c r="F75" i="12"/>
  <c r="C75" i="12"/>
  <c r="B75" i="12"/>
  <c r="E75" i="12" s="1"/>
  <c r="O74" i="12"/>
  <c r="N74" i="12"/>
  <c r="M74" i="12"/>
  <c r="L74" i="12"/>
  <c r="K74" i="12"/>
  <c r="J74" i="12"/>
  <c r="I74" i="12"/>
  <c r="S74" i="12" s="1"/>
  <c r="H74" i="12"/>
  <c r="G74" i="12"/>
  <c r="F74" i="12"/>
  <c r="E74" i="12"/>
  <c r="C74" i="12"/>
  <c r="B74" i="12"/>
  <c r="O73" i="12"/>
  <c r="N73" i="12"/>
  <c r="M73" i="12"/>
  <c r="L73" i="12"/>
  <c r="K73" i="12"/>
  <c r="J73" i="12"/>
  <c r="I73" i="12"/>
  <c r="Q73" i="12" s="1"/>
  <c r="H73" i="12"/>
  <c r="G73" i="12"/>
  <c r="F73" i="12"/>
  <c r="C73" i="12"/>
  <c r="B73" i="12"/>
  <c r="E73" i="12" s="1"/>
  <c r="S72" i="12"/>
  <c r="R72" i="12"/>
  <c r="Q72" i="12"/>
  <c r="P72" i="12"/>
  <c r="E72" i="12"/>
  <c r="U72" i="12" s="1"/>
  <c r="U71" i="12"/>
  <c r="S71" i="12"/>
  <c r="R71" i="12"/>
  <c r="Q71" i="12"/>
  <c r="P71" i="12"/>
  <c r="E71" i="12"/>
  <c r="T71" i="12" s="1"/>
  <c r="O69" i="12"/>
  <c r="N69" i="12"/>
  <c r="M69" i="12"/>
  <c r="L69" i="12"/>
  <c r="K69" i="12"/>
  <c r="J69" i="12"/>
  <c r="I69" i="12"/>
  <c r="S69" i="12" s="1"/>
  <c r="H69" i="12"/>
  <c r="G69" i="12"/>
  <c r="F69" i="12"/>
  <c r="C69" i="12"/>
  <c r="B69" i="12"/>
  <c r="O68" i="12"/>
  <c r="N68" i="12"/>
  <c r="M68" i="12"/>
  <c r="L68" i="12"/>
  <c r="K68" i="12"/>
  <c r="J68" i="12"/>
  <c r="I68" i="12"/>
  <c r="H68" i="12"/>
  <c r="G68" i="12"/>
  <c r="F68" i="12"/>
  <c r="C68" i="12"/>
  <c r="B68" i="12"/>
  <c r="U67" i="12"/>
  <c r="T67" i="12"/>
  <c r="S67" i="12"/>
  <c r="R67" i="12"/>
  <c r="Q67" i="12"/>
  <c r="P67" i="12"/>
  <c r="E67" i="12"/>
  <c r="S66" i="12"/>
  <c r="R66" i="12"/>
  <c r="Q66" i="12"/>
  <c r="P66" i="12"/>
  <c r="E66" i="12"/>
  <c r="T66" i="12" s="1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O61" i="12"/>
  <c r="N61" i="12"/>
  <c r="M61" i="12"/>
  <c r="L61" i="12"/>
  <c r="K61" i="12"/>
  <c r="J61" i="12"/>
  <c r="I61" i="12"/>
  <c r="H61" i="12"/>
  <c r="C61" i="12"/>
  <c r="B61" i="12"/>
  <c r="S60" i="12"/>
  <c r="R60" i="12"/>
  <c r="Q60" i="12"/>
  <c r="P60" i="12"/>
  <c r="E60" i="12"/>
  <c r="S59" i="12"/>
  <c r="R59" i="12"/>
  <c r="Q59" i="12"/>
  <c r="P59" i="12"/>
  <c r="E59" i="12"/>
  <c r="U59" i="12" s="1"/>
  <c r="S58" i="12"/>
  <c r="R58" i="12"/>
  <c r="Q58" i="12"/>
  <c r="P58" i="12"/>
  <c r="E58" i="12"/>
  <c r="U58" i="12" s="1"/>
  <c r="U57" i="12"/>
  <c r="T57" i="12"/>
  <c r="S57" i="12"/>
  <c r="R57" i="12"/>
  <c r="Q57" i="12"/>
  <c r="P57" i="12"/>
  <c r="E57" i="12"/>
  <c r="O55" i="12"/>
  <c r="N55" i="12"/>
  <c r="M55" i="12"/>
  <c r="L55" i="12"/>
  <c r="K55" i="12"/>
  <c r="J55" i="12"/>
  <c r="I55" i="12"/>
  <c r="S55" i="12" s="1"/>
  <c r="H55" i="12"/>
  <c r="G55" i="12"/>
  <c r="F55" i="12"/>
  <c r="C55" i="12"/>
  <c r="B55" i="12"/>
  <c r="S54" i="12"/>
  <c r="R54" i="12"/>
  <c r="Q54" i="12"/>
  <c r="P54" i="12"/>
  <c r="E54" i="12"/>
  <c r="S53" i="12"/>
  <c r="R53" i="12"/>
  <c r="Q53" i="12"/>
  <c r="P53" i="12"/>
  <c r="E53" i="12"/>
  <c r="U53" i="12" s="1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S49" i="12"/>
  <c r="R49" i="12"/>
  <c r="Q49" i="12"/>
  <c r="P49" i="12"/>
  <c r="E49" i="12"/>
  <c r="T49" i="12" s="1"/>
  <c r="S48" i="12"/>
  <c r="R48" i="12"/>
  <c r="Q48" i="12"/>
  <c r="P48" i="12"/>
  <c r="E48" i="12"/>
  <c r="U48" i="12" s="1"/>
  <c r="U47" i="12"/>
  <c r="T47" i="12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P45" i="12"/>
  <c r="E45" i="12"/>
  <c r="S44" i="12"/>
  <c r="R44" i="12"/>
  <c r="Q44" i="12"/>
  <c r="P44" i="12"/>
  <c r="E44" i="12"/>
  <c r="U44" i="12" s="1"/>
  <c r="O42" i="12"/>
  <c r="N42" i="12"/>
  <c r="M42" i="12"/>
  <c r="L42" i="12"/>
  <c r="K42" i="12"/>
  <c r="J42" i="12"/>
  <c r="I42" i="12"/>
  <c r="S42" i="12" s="1"/>
  <c r="H42" i="12"/>
  <c r="R42" i="12" s="1"/>
  <c r="G42" i="12"/>
  <c r="F42" i="12"/>
  <c r="E42" i="12"/>
  <c r="C42" i="12"/>
  <c r="B42" i="12"/>
  <c r="S41" i="12"/>
  <c r="R41" i="12"/>
  <c r="Q41" i="12"/>
  <c r="P41" i="12"/>
  <c r="E41" i="12"/>
  <c r="U41" i="12" s="1"/>
  <c r="S40" i="12"/>
  <c r="R40" i="12"/>
  <c r="Q40" i="12"/>
  <c r="P40" i="12"/>
  <c r="E40" i="12"/>
  <c r="U40" i="12" s="1"/>
  <c r="S39" i="12"/>
  <c r="R39" i="12"/>
  <c r="Q39" i="12"/>
  <c r="P39" i="12"/>
  <c r="E39" i="12"/>
  <c r="U39" i="12" s="1"/>
  <c r="U38" i="12"/>
  <c r="S38" i="12"/>
  <c r="R38" i="12"/>
  <c r="Q38" i="12"/>
  <c r="P38" i="12"/>
  <c r="E38" i="12"/>
  <c r="S37" i="12"/>
  <c r="R37" i="12"/>
  <c r="Q37" i="12"/>
  <c r="P37" i="12"/>
  <c r="E37" i="12"/>
  <c r="U37" i="12" s="1"/>
  <c r="R35" i="12"/>
  <c r="O35" i="12"/>
  <c r="N35" i="12"/>
  <c r="M35" i="12"/>
  <c r="L35" i="12"/>
  <c r="K35" i="12"/>
  <c r="J35" i="12"/>
  <c r="I35" i="12"/>
  <c r="H35" i="12"/>
  <c r="G35" i="12"/>
  <c r="F35" i="12"/>
  <c r="C35" i="12"/>
  <c r="B35" i="12"/>
  <c r="U34" i="12"/>
  <c r="S34" i="12"/>
  <c r="R34" i="12"/>
  <c r="Q34" i="12"/>
  <c r="P34" i="12"/>
  <c r="E34" i="12"/>
  <c r="O32" i="12"/>
  <c r="N32" i="12"/>
  <c r="M32" i="12"/>
  <c r="L32" i="12"/>
  <c r="K32" i="12"/>
  <c r="J32" i="12"/>
  <c r="I32" i="12"/>
  <c r="H32" i="12"/>
  <c r="G32" i="12"/>
  <c r="F32" i="12"/>
  <c r="C32" i="12"/>
  <c r="B32" i="12"/>
  <c r="S31" i="12"/>
  <c r="R31" i="12"/>
  <c r="Q31" i="12"/>
  <c r="P31" i="12"/>
  <c r="E31" i="12"/>
  <c r="T30" i="12"/>
  <c r="S30" i="12"/>
  <c r="R30" i="12"/>
  <c r="Q30" i="12"/>
  <c r="P30" i="12"/>
  <c r="E30" i="12"/>
  <c r="U30" i="12" s="1"/>
  <c r="T29" i="12"/>
  <c r="S29" i="12"/>
  <c r="R29" i="12"/>
  <c r="Q29" i="12"/>
  <c r="P29" i="12"/>
  <c r="E29" i="12"/>
  <c r="U29" i="12" s="1"/>
  <c r="T28" i="12"/>
  <c r="S28" i="12"/>
  <c r="R28" i="12"/>
  <c r="Q28" i="12"/>
  <c r="P28" i="12"/>
  <c r="E28" i="12"/>
  <c r="U28" i="12" s="1"/>
  <c r="O26" i="12"/>
  <c r="N26" i="12"/>
  <c r="M26" i="12"/>
  <c r="L26" i="12"/>
  <c r="K26" i="12"/>
  <c r="J26" i="12"/>
  <c r="I26" i="12"/>
  <c r="S26" i="12" s="1"/>
  <c r="H26" i="12"/>
  <c r="R26" i="12" s="1"/>
  <c r="G26" i="12"/>
  <c r="F26" i="12"/>
  <c r="C26" i="12"/>
  <c r="B26" i="12"/>
  <c r="S25" i="12"/>
  <c r="R25" i="12"/>
  <c r="Q25" i="12"/>
  <c r="P25" i="12"/>
  <c r="E25" i="12"/>
  <c r="U25" i="12" s="1"/>
  <c r="S24" i="12"/>
  <c r="R24" i="12"/>
  <c r="Q24" i="12"/>
  <c r="P24" i="12"/>
  <c r="E24" i="12"/>
  <c r="U24" i="12" s="1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U21" i="12"/>
  <c r="S21" i="12"/>
  <c r="R21" i="12"/>
  <c r="Q21" i="12"/>
  <c r="P21" i="12"/>
  <c r="E21" i="12"/>
  <c r="T21" i="12" s="1"/>
  <c r="U20" i="12"/>
  <c r="T20" i="12"/>
  <c r="S20" i="12"/>
  <c r="R20" i="12"/>
  <c r="Q20" i="12"/>
  <c r="P20" i="12"/>
  <c r="E20" i="12"/>
  <c r="U19" i="12"/>
  <c r="S19" i="12"/>
  <c r="R19" i="12"/>
  <c r="Q19" i="12"/>
  <c r="P19" i="12"/>
  <c r="E19" i="12"/>
  <c r="T19" i="12" s="1"/>
  <c r="O17" i="12"/>
  <c r="N17" i="12"/>
  <c r="M17" i="12"/>
  <c r="L17" i="12"/>
  <c r="K17" i="12"/>
  <c r="J17" i="12"/>
  <c r="I17" i="12"/>
  <c r="H17" i="12"/>
  <c r="G17" i="12"/>
  <c r="F17" i="12"/>
  <c r="C17" i="12"/>
  <c r="B17" i="12"/>
  <c r="E17" i="12" s="1"/>
  <c r="U16" i="12"/>
  <c r="S16" i="12"/>
  <c r="R16" i="12"/>
  <c r="Q16" i="12"/>
  <c r="P16" i="12"/>
  <c r="E16" i="12"/>
  <c r="T16" i="12" s="1"/>
  <c r="S15" i="12"/>
  <c r="R15" i="12"/>
  <c r="Q15" i="12"/>
  <c r="P15" i="12"/>
  <c r="E15" i="12"/>
  <c r="U15" i="12" s="1"/>
  <c r="S14" i="12"/>
  <c r="R14" i="12"/>
  <c r="Q14" i="12"/>
  <c r="P14" i="12"/>
  <c r="E14" i="12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U10" i="12"/>
  <c r="S10" i="12"/>
  <c r="R10" i="12"/>
  <c r="Q10" i="12"/>
  <c r="P10" i="12"/>
  <c r="E10" i="12"/>
  <c r="U9" i="12"/>
  <c r="S9" i="12"/>
  <c r="R9" i="12"/>
  <c r="Q9" i="12"/>
  <c r="P9" i="12"/>
  <c r="E9" i="12"/>
  <c r="T9" i="12" s="1"/>
  <c r="U96" i="11"/>
  <c r="T96" i="11"/>
  <c r="S96" i="11"/>
  <c r="R96" i="11"/>
  <c r="Q96" i="11"/>
  <c r="P96" i="11"/>
  <c r="E96" i="11"/>
  <c r="S95" i="11"/>
  <c r="R95" i="11"/>
  <c r="Q95" i="11"/>
  <c r="P95" i="11"/>
  <c r="E95" i="11"/>
  <c r="U95" i="11" s="1"/>
  <c r="T94" i="11"/>
  <c r="S94" i="11"/>
  <c r="R94" i="11"/>
  <c r="Q94" i="11"/>
  <c r="P94" i="11"/>
  <c r="E94" i="11"/>
  <c r="U94" i="11" s="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S91" i="11"/>
  <c r="R91" i="11"/>
  <c r="Q91" i="11"/>
  <c r="P91" i="11"/>
  <c r="E91" i="11"/>
  <c r="U90" i="11"/>
  <c r="S90" i="11"/>
  <c r="R90" i="11"/>
  <c r="Q90" i="11"/>
  <c r="P90" i="11"/>
  <c r="E90" i="11"/>
  <c r="T90" i="11" s="1"/>
  <c r="S89" i="11"/>
  <c r="R89" i="11"/>
  <c r="Q89" i="11"/>
  <c r="P89" i="11"/>
  <c r="E89" i="11"/>
  <c r="U88" i="11"/>
  <c r="T88" i="11"/>
  <c r="S88" i="11"/>
  <c r="R88" i="11"/>
  <c r="Q88" i="11"/>
  <c r="P88" i="11"/>
  <c r="E88" i="11"/>
  <c r="O75" i="11"/>
  <c r="N75" i="11"/>
  <c r="M75" i="11"/>
  <c r="L75" i="11"/>
  <c r="K75" i="11"/>
  <c r="J75" i="11"/>
  <c r="I75" i="11"/>
  <c r="S75" i="11" s="1"/>
  <c r="H75" i="11"/>
  <c r="R75" i="11" s="1"/>
  <c r="G75" i="11"/>
  <c r="F75" i="11"/>
  <c r="C75" i="11"/>
  <c r="B75" i="11"/>
  <c r="R74" i="11"/>
  <c r="O74" i="11"/>
  <c r="Q74" i="11" s="1"/>
  <c r="N74" i="11"/>
  <c r="M74" i="11"/>
  <c r="L74" i="11"/>
  <c r="K74" i="11"/>
  <c r="J74" i="11"/>
  <c r="I74" i="11"/>
  <c r="S74" i="11" s="1"/>
  <c r="H74" i="11"/>
  <c r="G74" i="11"/>
  <c r="F74" i="11"/>
  <c r="C74" i="11"/>
  <c r="B74" i="11"/>
  <c r="E74" i="11" s="1"/>
  <c r="S73" i="11"/>
  <c r="O73" i="11"/>
  <c r="N73" i="11"/>
  <c r="M73" i="11"/>
  <c r="L73" i="11"/>
  <c r="K73" i="11"/>
  <c r="J73" i="11"/>
  <c r="I73" i="11"/>
  <c r="H73" i="11"/>
  <c r="P73" i="11" s="1"/>
  <c r="G73" i="11"/>
  <c r="F73" i="11"/>
  <c r="C73" i="11"/>
  <c r="B73" i="11"/>
  <c r="U72" i="11"/>
  <c r="S72" i="11"/>
  <c r="R72" i="11"/>
  <c r="Q72" i="11"/>
  <c r="P72" i="11"/>
  <c r="E72" i="11"/>
  <c r="T72" i="11" s="1"/>
  <c r="T71" i="11"/>
  <c r="S71" i="11"/>
  <c r="R71" i="11"/>
  <c r="Q71" i="11"/>
  <c r="U71" i="11" s="1"/>
  <c r="P71" i="11"/>
  <c r="E71" i="11"/>
  <c r="O69" i="11"/>
  <c r="N69" i="11"/>
  <c r="M69" i="11"/>
  <c r="L69" i="11"/>
  <c r="K69" i="11"/>
  <c r="J69" i="11"/>
  <c r="I69" i="11"/>
  <c r="S69" i="11" s="1"/>
  <c r="H69" i="11"/>
  <c r="G69" i="11"/>
  <c r="F69" i="11"/>
  <c r="C69" i="11"/>
  <c r="B69" i="11"/>
  <c r="O68" i="11"/>
  <c r="N68" i="11"/>
  <c r="M68" i="11"/>
  <c r="L68" i="11"/>
  <c r="K68" i="11"/>
  <c r="J68" i="11"/>
  <c r="I68" i="11"/>
  <c r="H68" i="11"/>
  <c r="G68" i="11"/>
  <c r="F68" i="11"/>
  <c r="C68" i="11"/>
  <c r="B68" i="11"/>
  <c r="U67" i="11"/>
  <c r="S67" i="11"/>
  <c r="R67" i="11"/>
  <c r="Q67" i="11"/>
  <c r="P67" i="11"/>
  <c r="E67" i="11"/>
  <c r="T67" i="11" s="1"/>
  <c r="U66" i="11"/>
  <c r="T66" i="11"/>
  <c r="S66" i="11"/>
  <c r="R66" i="11"/>
  <c r="Q66" i="11"/>
  <c r="P66" i="11"/>
  <c r="E66" i="1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T63" i="11"/>
  <c r="S63" i="11"/>
  <c r="R63" i="11"/>
  <c r="Q63" i="11"/>
  <c r="P63" i="11"/>
  <c r="E63" i="11"/>
  <c r="U63" i="11" s="1"/>
  <c r="O61" i="11"/>
  <c r="N61" i="11"/>
  <c r="M61" i="11"/>
  <c r="L61" i="11"/>
  <c r="K61" i="11"/>
  <c r="J61" i="11"/>
  <c r="I61" i="11"/>
  <c r="S61" i="11" s="1"/>
  <c r="H61" i="11"/>
  <c r="R61" i="11" s="1"/>
  <c r="C61" i="11"/>
  <c r="B61" i="11"/>
  <c r="S60" i="11"/>
  <c r="R60" i="11"/>
  <c r="Q60" i="11"/>
  <c r="P60" i="11"/>
  <c r="E60" i="11"/>
  <c r="S59" i="11"/>
  <c r="R59" i="11"/>
  <c r="Q59" i="11"/>
  <c r="P59" i="11"/>
  <c r="E59" i="11"/>
  <c r="S58" i="11"/>
  <c r="R58" i="11"/>
  <c r="Q58" i="11"/>
  <c r="P58" i="11"/>
  <c r="E58" i="11"/>
  <c r="T58" i="11" s="1"/>
  <c r="S57" i="11"/>
  <c r="R57" i="11"/>
  <c r="Q57" i="11"/>
  <c r="P57" i="11"/>
  <c r="E57" i="11"/>
  <c r="O55" i="11"/>
  <c r="N55" i="11"/>
  <c r="M55" i="11"/>
  <c r="L55" i="11"/>
  <c r="K55" i="11"/>
  <c r="J55" i="11"/>
  <c r="I55" i="11"/>
  <c r="S55" i="11" s="1"/>
  <c r="H55" i="11"/>
  <c r="R55" i="11" s="1"/>
  <c r="G55" i="11"/>
  <c r="F55" i="11"/>
  <c r="C55" i="11"/>
  <c r="B55" i="11"/>
  <c r="U54" i="11"/>
  <c r="T54" i="11"/>
  <c r="S54" i="11"/>
  <c r="R54" i="11"/>
  <c r="Q54" i="11"/>
  <c r="P54" i="11"/>
  <c r="E54" i="11"/>
  <c r="T53" i="11"/>
  <c r="S53" i="11"/>
  <c r="R53" i="11"/>
  <c r="Q53" i="11"/>
  <c r="U53" i="11" s="1"/>
  <c r="P53" i="11"/>
  <c r="E53" i="1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S48" i="11"/>
  <c r="R48" i="11"/>
  <c r="Q48" i="11"/>
  <c r="P48" i="11"/>
  <c r="E48" i="11"/>
  <c r="S47" i="11"/>
  <c r="R47" i="11"/>
  <c r="Q47" i="11"/>
  <c r="P47" i="11"/>
  <c r="E47" i="11"/>
  <c r="T47" i="11" s="1"/>
  <c r="U46" i="11"/>
  <c r="T46" i="11"/>
  <c r="S46" i="11"/>
  <c r="R46" i="11"/>
  <c r="Q46" i="11"/>
  <c r="P46" i="11"/>
  <c r="E46" i="11"/>
  <c r="T45" i="11"/>
  <c r="S45" i="11"/>
  <c r="R45" i="11"/>
  <c r="Q45" i="11"/>
  <c r="U45" i="11" s="1"/>
  <c r="P45" i="11"/>
  <c r="E45" i="11"/>
  <c r="S44" i="11"/>
  <c r="R44" i="11"/>
  <c r="Q44" i="11"/>
  <c r="P44" i="11"/>
  <c r="E44" i="11"/>
  <c r="O42" i="11"/>
  <c r="N42" i="11"/>
  <c r="M42" i="11"/>
  <c r="L42" i="11"/>
  <c r="K42" i="11"/>
  <c r="J42" i="11"/>
  <c r="I42" i="11"/>
  <c r="S42" i="11" s="1"/>
  <c r="H42" i="11"/>
  <c r="R42" i="11" s="1"/>
  <c r="G42" i="11"/>
  <c r="F42" i="11"/>
  <c r="C42" i="11"/>
  <c r="B42" i="11"/>
  <c r="E42" i="11" s="1"/>
  <c r="T41" i="11"/>
  <c r="S41" i="11"/>
  <c r="R41" i="11"/>
  <c r="Q41" i="11"/>
  <c r="P41" i="11"/>
  <c r="E41" i="11"/>
  <c r="U41" i="11" s="1"/>
  <c r="S40" i="11"/>
  <c r="R40" i="11"/>
  <c r="Q40" i="11"/>
  <c r="P40" i="11"/>
  <c r="E40" i="11"/>
  <c r="S39" i="11"/>
  <c r="R39" i="11"/>
  <c r="Q39" i="11"/>
  <c r="P39" i="11"/>
  <c r="E39" i="11"/>
  <c r="U39" i="11" s="1"/>
  <c r="S38" i="11"/>
  <c r="R38" i="11"/>
  <c r="Q38" i="11"/>
  <c r="P38" i="11"/>
  <c r="E38" i="11"/>
  <c r="S37" i="11"/>
  <c r="R37" i="11"/>
  <c r="Q37" i="11"/>
  <c r="P37" i="11"/>
  <c r="E37" i="11"/>
  <c r="S35" i="11"/>
  <c r="R35" i="11"/>
  <c r="O35" i="11"/>
  <c r="N35" i="11"/>
  <c r="M35" i="11"/>
  <c r="L35" i="11"/>
  <c r="K35" i="11"/>
  <c r="J35" i="11"/>
  <c r="I35" i="11"/>
  <c r="H35" i="11"/>
  <c r="G35" i="11"/>
  <c r="F35" i="11"/>
  <c r="C35" i="11"/>
  <c r="B35" i="11"/>
  <c r="E35" i="11" s="1"/>
  <c r="S34" i="11"/>
  <c r="R34" i="11"/>
  <c r="Q34" i="11"/>
  <c r="U34" i="11" s="1"/>
  <c r="P34" i="11"/>
  <c r="E34" i="11"/>
  <c r="O32" i="11"/>
  <c r="N32" i="11"/>
  <c r="M32" i="11"/>
  <c r="L32" i="11"/>
  <c r="K32" i="11"/>
  <c r="J32" i="11"/>
  <c r="I32" i="11"/>
  <c r="S32" i="11" s="1"/>
  <c r="H32" i="11"/>
  <c r="R32" i="11" s="1"/>
  <c r="G32" i="11"/>
  <c r="F32" i="11"/>
  <c r="C32" i="11"/>
  <c r="B32" i="11"/>
  <c r="S31" i="11"/>
  <c r="R31" i="11"/>
  <c r="Q31" i="11"/>
  <c r="P31" i="11"/>
  <c r="E31" i="11"/>
  <c r="U31" i="11" s="1"/>
  <c r="T30" i="11"/>
  <c r="S30" i="11"/>
  <c r="R30" i="11"/>
  <c r="Q30" i="11"/>
  <c r="P30" i="11"/>
  <c r="E30" i="11"/>
  <c r="U30" i="11" s="1"/>
  <c r="U29" i="11"/>
  <c r="T29" i="11"/>
  <c r="S29" i="11"/>
  <c r="R29" i="11"/>
  <c r="Q29" i="11"/>
  <c r="P29" i="11"/>
  <c r="E29" i="11"/>
  <c r="U28" i="11"/>
  <c r="S28" i="11"/>
  <c r="R28" i="11"/>
  <c r="Q28" i="11"/>
  <c r="P28" i="11"/>
  <c r="E28" i="11"/>
  <c r="T28" i="11" s="1"/>
  <c r="O26" i="11"/>
  <c r="N26" i="11"/>
  <c r="M26" i="11"/>
  <c r="L26" i="11"/>
  <c r="K26" i="11"/>
  <c r="J26" i="11"/>
  <c r="I26" i="11"/>
  <c r="S26" i="11" s="1"/>
  <c r="H26" i="11"/>
  <c r="R26" i="11" s="1"/>
  <c r="G26" i="11"/>
  <c r="F26" i="11"/>
  <c r="C26" i="11"/>
  <c r="B26" i="11"/>
  <c r="S25" i="11"/>
  <c r="R25" i="11"/>
  <c r="Q25" i="11"/>
  <c r="P25" i="11"/>
  <c r="E25" i="11"/>
  <c r="U25" i="11" s="1"/>
  <c r="S24" i="11"/>
  <c r="R24" i="11"/>
  <c r="Q24" i="11"/>
  <c r="P24" i="11"/>
  <c r="E24" i="11"/>
  <c r="T24" i="11" s="1"/>
  <c r="S23" i="11"/>
  <c r="R23" i="11"/>
  <c r="Q23" i="11"/>
  <c r="P23" i="11"/>
  <c r="E23" i="11"/>
  <c r="U23" i="11" s="1"/>
  <c r="S22" i="11"/>
  <c r="R22" i="11"/>
  <c r="Q22" i="11"/>
  <c r="P22" i="11"/>
  <c r="E22" i="11"/>
  <c r="S21" i="11"/>
  <c r="R21" i="11"/>
  <c r="Q21" i="11"/>
  <c r="P21" i="11"/>
  <c r="E21" i="11"/>
  <c r="T21" i="11" s="1"/>
  <c r="S20" i="11"/>
  <c r="R20" i="11"/>
  <c r="Q20" i="11"/>
  <c r="P20" i="11"/>
  <c r="E20" i="11"/>
  <c r="U20" i="11" s="1"/>
  <c r="S19" i="11"/>
  <c r="R19" i="11"/>
  <c r="Q19" i="11"/>
  <c r="P19" i="11"/>
  <c r="E19" i="11"/>
  <c r="T19" i="11" s="1"/>
  <c r="O17" i="11"/>
  <c r="N17" i="11"/>
  <c r="M17" i="11"/>
  <c r="L17" i="11"/>
  <c r="K17" i="11"/>
  <c r="J17" i="11"/>
  <c r="I17" i="11"/>
  <c r="H17" i="11"/>
  <c r="G17" i="11"/>
  <c r="F17" i="11"/>
  <c r="C17" i="11"/>
  <c r="B17" i="11"/>
  <c r="S16" i="11"/>
  <c r="R16" i="11"/>
  <c r="Q16" i="11"/>
  <c r="P16" i="11"/>
  <c r="E16" i="11"/>
  <c r="T16" i="11" s="1"/>
  <c r="S15" i="11"/>
  <c r="R15" i="11"/>
  <c r="Q15" i="11"/>
  <c r="P15" i="11"/>
  <c r="E15" i="11"/>
  <c r="U14" i="11"/>
  <c r="S14" i="11"/>
  <c r="R14" i="11"/>
  <c r="Q14" i="11"/>
  <c r="P14" i="11"/>
  <c r="E14" i="11"/>
  <c r="T14" i="11" s="1"/>
  <c r="U13" i="11"/>
  <c r="T13" i="11"/>
  <c r="S13" i="11"/>
  <c r="R13" i="11"/>
  <c r="Q13" i="11"/>
  <c r="P13" i="11"/>
  <c r="E13" i="11"/>
  <c r="T12" i="11"/>
  <c r="S12" i="11"/>
  <c r="R12" i="11"/>
  <c r="Q12" i="11"/>
  <c r="P12" i="11"/>
  <c r="E12" i="11"/>
  <c r="U12" i="11" s="1"/>
  <c r="S11" i="11"/>
  <c r="R11" i="11"/>
  <c r="Q11" i="11"/>
  <c r="P11" i="11"/>
  <c r="E11" i="11"/>
  <c r="S10" i="11"/>
  <c r="R10" i="11"/>
  <c r="Q10" i="11"/>
  <c r="P10" i="11"/>
  <c r="E10" i="11"/>
  <c r="U9" i="11"/>
  <c r="S9" i="11"/>
  <c r="R9" i="11"/>
  <c r="Q9" i="11"/>
  <c r="P9" i="11"/>
  <c r="E9" i="11"/>
  <c r="T9" i="11" s="1"/>
  <c r="S96" i="10"/>
  <c r="R96" i="10"/>
  <c r="Q96" i="10"/>
  <c r="P96" i="10"/>
  <c r="E96" i="10"/>
  <c r="T95" i="10"/>
  <c r="S95" i="10"/>
  <c r="R95" i="10"/>
  <c r="Q95" i="10"/>
  <c r="P95" i="10"/>
  <c r="E95" i="10"/>
  <c r="U95" i="10" s="1"/>
  <c r="U94" i="10"/>
  <c r="T94" i="10"/>
  <c r="S94" i="10"/>
  <c r="R94" i="10"/>
  <c r="Q94" i="10"/>
  <c r="P94" i="10"/>
  <c r="E94" i="10"/>
  <c r="U93" i="10"/>
  <c r="T93" i="10"/>
  <c r="S93" i="10"/>
  <c r="R93" i="10"/>
  <c r="Q93" i="10"/>
  <c r="P93" i="10"/>
  <c r="E93" i="10"/>
  <c r="S92" i="10"/>
  <c r="R92" i="10"/>
  <c r="Q92" i="10"/>
  <c r="P92" i="10"/>
  <c r="E92" i="10"/>
  <c r="U92" i="10" s="1"/>
  <c r="S91" i="10"/>
  <c r="R91" i="10"/>
  <c r="Q91" i="10"/>
  <c r="P91" i="10"/>
  <c r="E91" i="10"/>
  <c r="S90" i="10"/>
  <c r="R90" i="10"/>
  <c r="Q90" i="10"/>
  <c r="P90" i="10"/>
  <c r="E90" i="10"/>
  <c r="T90" i="10" s="1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O75" i="10"/>
  <c r="N75" i="10"/>
  <c r="M75" i="10"/>
  <c r="L75" i="10"/>
  <c r="K75" i="10"/>
  <c r="J75" i="10"/>
  <c r="I75" i="10"/>
  <c r="H75" i="10"/>
  <c r="G75" i="10"/>
  <c r="F75" i="10"/>
  <c r="C75" i="10"/>
  <c r="B75" i="10"/>
  <c r="O74" i="10"/>
  <c r="N74" i="10"/>
  <c r="M74" i="10"/>
  <c r="L74" i="10"/>
  <c r="K74" i="10"/>
  <c r="J74" i="10"/>
  <c r="I74" i="10"/>
  <c r="H74" i="10"/>
  <c r="R74" i="10" s="1"/>
  <c r="G74" i="10"/>
  <c r="F74" i="10"/>
  <c r="C74" i="10"/>
  <c r="B74" i="10"/>
  <c r="E74" i="10" s="1"/>
  <c r="S73" i="10"/>
  <c r="O73" i="10"/>
  <c r="N73" i="10"/>
  <c r="M73" i="10"/>
  <c r="L73" i="10"/>
  <c r="K73" i="10"/>
  <c r="J73" i="10"/>
  <c r="I73" i="10"/>
  <c r="H73" i="10"/>
  <c r="G73" i="10"/>
  <c r="F73" i="10"/>
  <c r="C73" i="10"/>
  <c r="B73" i="10"/>
  <c r="S72" i="10"/>
  <c r="R72" i="10"/>
  <c r="Q72" i="10"/>
  <c r="P72" i="10"/>
  <c r="E72" i="10"/>
  <c r="S71" i="10"/>
  <c r="R71" i="10"/>
  <c r="Q71" i="10"/>
  <c r="P71" i="10"/>
  <c r="E71" i="10"/>
  <c r="U71" i="10" s="1"/>
  <c r="O69" i="10"/>
  <c r="N69" i="10"/>
  <c r="M69" i="10"/>
  <c r="L69" i="10"/>
  <c r="K69" i="10"/>
  <c r="J69" i="10"/>
  <c r="I69" i="10"/>
  <c r="S69" i="10" s="1"/>
  <c r="H69" i="10"/>
  <c r="G69" i="10"/>
  <c r="F69" i="10"/>
  <c r="C69" i="10"/>
  <c r="B69" i="10"/>
  <c r="E69" i="10" s="1"/>
  <c r="O68" i="10"/>
  <c r="N68" i="10"/>
  <c r="M68" i="10"/>
  <c r="L68" i="10"/>
  <c r="K68" i="10"/>
  <c r="J68" i="10"/>
  <c r="I68" i="10"/>
  <c r="S68" i="10" s="1"/>
  <c r="H68" i="10"/>
  <c r="G68" i="10"/>
  <c r="F68" i="10"/>
  <c r="C68" i="10"/>
  <c r="E68" i="10" s="1"/>
  <c r="B68" i="10"/>
  <c r="U67" i="10"/>
  <c r="S67" i="10"/>
  <c r="R67" i="10"/>
  <c r="Q67" i="10"/>
  <c r="P67" i="10"/>
  <c r="E67" i="10"/>
  <c r="T67" i="10" s="1"/>
  <c r="S66" i="10"/>
  <c r="R66" i="10"/>
  <c r="Q66" i="10"/>
  <c r="P66" i="10"/>
  <c r="E66" i="10"/>
  <c r="U66" i="10" s="1"/>
  <c r="S65" i="10"/>
  <c r="R65" i="10"/>
  <c r="Q65" i="10"/>
  <c r="P65" i="10"/>
  <c r="E65" i="10"/>
  <c r="U65" i="10" s="1"/>
  <c r="S64" i="10"/>
  <c r="R64" i="10"/>
  <c r="Q64" i="10"/>
  <c r="P64" i="10"/>
  <c r="E64" i="10"/>
  <c r="T64" i="10" s="1"/>
  <c r="S63" i="10"/>
  <c r="R63" i="10"/>
  <c r="Q63" i="10"/>
  <c r="P63" i="10"/>
  <c r="E63" i="10"/>
  <c r="O61" i="10"/>
  <c r="N61" i="10"/>
  <c r="M61" i="10"/>
  <c r="L61" i="10"/>
  <c r="K61" i="10"/>
  <c r="J61" i="10"/>
  <c r="I61" i="10"/>
  <c r="H61" i="10"/>
  <c r="P61" i="10" s="1"/>
  <c r="C61" i="10"/>
  <c r="B61" i="10"/>
  <c r="S60" i="10"/>
  <c r="R60" i="10"/>
  <c r="Q60" i="10"/>
  <c r="P60" i="10"/>
  <c r="E60" i="10"/>
  <c r="U60" i="10" s="1"/>
  <c r="S59" i="10"/>
  <c r="R59" i="10"/>
  <c r="Q59" i="10"/>
  <c r="P59" i="10"/>
  <c r="E59" i="10"/>
  <c r="U59" i="10" s="1"/>
  <c r="S58" i="10"/>
  <c r="R58" i="10"/>
  <c r="Q58" i="10"/>
  <c r="P58" i="10"/>
  <c r="E58" i="10"/>
  <c r="T58" i="10" s="1"/>
  <c r="S57" i="10"/>
  <c r="R57" i="10"/>
  <c r="Q57" i="10"/>
  <c r="P57" i="10"/>
  <c r="E57" i="10"/>
  <c r="T57" i="10" s="1"/>
  <c r="O55" i="10"/>
  <c r="N55" i="10"/>
  <c r="M55" i="10"/>
  <c r="L55" i="10"/>
  <c r="K55" i="10"/>
  <c r="J55" i="10"/>
  <c r="I55" i="10"/>
  <c r="H55" i="10"/>
  <c r="R55" i="10" s="1"/>
  <c r="G55" i="10"/>
  <c r="F55" i="10"/>
  <c r="C55" i="10"/>
  <c r="B55" i="10"/>
  <c r="U54" i="10"/>
  <c r="S54" i="10"/>
  <c r="R54" i="10"/>
  <c r="Q54" i="10"/>
  <c r="P54" i="10"/>
  <c r="E54" i="10"/>
  <c r="T54" i="10" s="1"/>
  <c r="T53" i="10"/>
  <c r="S53" i="10"/>
  <c r="R53" i="10"/>
  <c r="Q53" i="10"/>
  <c r="P53" i="10"/>
  <c r="E53" i="10"/>
  <c r="U53" i="10" s="1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T50" i="10" s="1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U47" i="10"/>
  <c r="S47" i="10"/>
  <c r="R47" i="10"/>
  <c r="Q47" i="10"/>
  <c r="P47" i="10"/>
  <c r="E47" i="10"/>
  <c r="T47" i="10" s="1"/>
  <c r="S46" i="10"/>
  <c r="R46" i="10"/>
  <c r="Q46" i="10"/>
  <c r="P46" i="10"/>
  <c r="E46" i="10"/>
  <c r="U45" i="10"/>
  <c r="T45" i="10"/>
  <c r="S45" i="10"/>
  <c r="R45" i="10"/>
  <c r="Q45" i="10"/>
  <c r="P45" i="10"/>
  <c r="E45" i="10"/>
  <c r="S44" i="10"/>
  <c r="R44" i="10"/>
  <c r="Q44" i="10"/>
  <c r="P44" i="10"/>
  <c r="E44" i="10"/>
  <c r="U44" i="10" s="1"/>
  <c r="O42" i="10"/>
  <c r="N42" i="10"/>
  <c r="M42" i="10"/>
  <c r="L42" i="10"/>
  <c r="K42" i="10"/>
  <c r="J42" i="10"/>
  <c r="I42" i="10"/>
  <c r="S42" i="10" s="1"/>
  <c r="H42" i="10"/>
  <c r="R42" i="10" s="1"/>
  <c r="G42" i="10"/>
  <c r="F42" i="10"/>
  <c r="C42" i="10"/>
  <c r="B42" i="10"/>
  <c r="E42" i="10" s="1"/>
  <c r="T41" i="10"/>
  <c r="S41" i="10"/>
  <c r="R41" i="10"/>
  <c r="Q41" i="10"/>
  <c r="P41" i="10"/>
  <c r="E41" i="10"/>
  <c r="U41" i="10" s="1"/>
  <c r="S40" i="10"/>
  <c r="R40" i="10"/>
  <c r="Q40" i="10"/>
  <c r="P40" i="10"/>
  <c r="E40" i="10"/>
  <c r="U40" i="10" s="1"/>
  <c r="S39" i="10"/>
  <c r="R39" i="10"/>
  <c r="Q39" i="10"/>
  <c r="P39" i="10"/>
  <c r="E39" i="10"/>
  <c r="U39" i="10" s="1"/>
  <c r="S38" i="10"/>
  <c r="R38" i="10"/>
  <c r="Q38" i="10"/>
  <c r="P38" i="10"/>
  <c r="E38" i="10"/>
  <c r="T37" i="10"/>
  <c r="S37" i="10"/>
  <c r="R37" i="10"/>
  <c r="Q37" i="10"/>
  <c r="P37" i="10"/>
  <c r="E37" i="10"/>
  <c r="S35" i="10"/>
  <c r="O35" i="10"/>
  <c r="N35" i="10"/>
  <c r="M35" i="10"/>
  <c r="L35" i="10"/>
  <c r="K35" i="10"/>
  <c r="J35" i="10"/>
  <c r="I35" i="10"/>
  <c r="H35" i="10"/>
  <c r="R35" i="10" s="1"/>
  <c r="G35" i="10"/>
  <c r="F35" i="10"/>
  <c r="C35" i="10"/>
  <c r="B35" i="10"/>
  <c r="S34" i="10"/>
  <c r="R34" i="10"/>
  <c r="Q34" i="10"/>
  <c r="P34" i="10"/>
  <c r="T34" i="10" s="1"/>
  <c r="E34" i="10"/>
  <c r="O32" i="10"/>
  <c r="N32" i="10"/>
  <c r="M32" i="10"/>
  <c r="L32" i="10"/>
  <c r="K32" i="10"/>
  <c r="J32" i="10"/>
  <c r="I32" i="10"/>
  <c r="S32" i="10" s="1"/>
  <c r="H32" i="10"/>
  <c r="R32" i="10" s="1"/>
  <c r="G32" i="10"/>
  <c r="F32" i="10"/>
  <c r="C32" i="10"/>
  <c r="B32" i="10"/>
  <c r="S31" i="10"/>
  <c r="R31" i="10"/>
  <c r="Q31" i="10"/>
  <c r="P31" i="10"/>
  <c r="E31" i="10"/>
  <c r="U31" i="10" s="1"/>
  <c r="S30" i="10"/>
  <c r="R30" i="10"/>
  <c r="Q30" i="10"/>
  <c r="P30" i="10"/>
  <c r="E30" i="10"/>
  <c r="T30" i="10" s="1"/>
  <c r="S29" i="10"/>
  <c r="R29" i="10"/>
  <c r="Q29" i="10"/>
  <c r="P29" i="10"/>
  <c r="E29" i="10"/>
  <c r="U29" i="10" s="1"/>
  <c r="S28" i="10"/>
  <c r="R28" i="10"/>
  <c r="Q28" i="10"/>
  <c r="P28" i="10"/>
  <c r="E28" i="10"/>
  <c r="U28" i="10" s="1"/>
  <c r="O26" i="10"/>
  <c r="N26" i="10"/>
  <c r="M26" i="10"/>
  <c r="L26" i="10"/>
  <c r="K26" i="10"/>
  <c r="J26" i="10"/>
  <c r="I26" i="10"/>
  <c r="S26" i="10" s="1"/>
  <c r="H26" i="10"/>
  <c r="R26" i="10" s="1"/>
  <c r="G26" i="10"/>
  <c r="F26" i="10"/>
  <c r="C26" i="10"/>
  <c r="B26" i="10"/>
  <c r="S25" i="10"/>
  <c r="R25" i="10"/>
  <c r="Q25" i="10"/>
  <c r="P25" i="10"/>
  <c r="E25" i="10"/>
  <c r="U25" i="10" s="1"/>
  <c r="U24" i="10"/>
  <c r="T24" i="10"/>
  <c r="S24" i="10"/>
  <c r="R24" i="10"/>
  <c r="Q24" i="10"/>
  <c r="P24" i="10"/>
  <c r="E24" i="10"/>
  <c r="S23" i="10"/>
  <c r="R23" i="10"/>
  <c r="Q23" i="10"/>
  <c r="P23" i="10"/>
  <c r="E23" i="10"/>
  <c r="U22" i="10"/>
  <c r="S22" i="10"/>
  <c r="R22" i="10"/>
  <c r="Q22" i="10"/>
  <c r="P22" i="10"/>
  <c r="E22" i="10"/>
  <c r="T22" i="10" s="1"/>
  <c r="S21" i="10"/>
  <c r="R21" i="10"/>
  <c r="Q21" i="10"/>
  <c r="P21" i="10"/>
  <c r="E21" i="10"/>
  <c r="U21" i="10" s="1"/>
  <c r="S20" i="10"/>
  <c r="R20" i="10"/>
  <c r="Q20" i="10"/>
  <c r="P20" i="10"/>
  <c r="E20" i="10"/>
  <c r="U20" i="10" s="1"/>
  <c r="S19" i="10"/>
  <c r="R19" i="10"/>
  <c r="Q19" i="10"/>
  <c r="P19" i="10"/>
  <c r="E19" i="10"/>
  <c r="O17" i="10"/>
  <c r="N17" i="10"/>
  <c r="M17" i="10"/>
  <c r="L17" i="10"/>
  <c r="K17" i="10"/>
  <c r="J17" i="10"/>
  <c r="I17" i="10"/>
  <c r="S17" i="10" s="1"/>
  <c r="H17" i="10"/>
  <c r="R17" i="10" s="1"/>
  <c r="G17" i="10"/>
  <c r="F17" i="10"/>
  <c r="C17" i="10"/>
  <c r="B17" i="10"/>
  <c r="U16" i="10"/>
  <c r="S16" i="10"/>
  <c r="R16" i="10"/>
  <c r="Q16" i="10"/>
  <c r="P16" i="10"/>
  <c r="E16" i="10"/>
  <c r="T16" i="10" s="1"/>
  <c r="T15" i="10"/>
  <c r="S15" i="10"/>
  <c r="R15" i="10"/>
  <c r="Q15" i="10"/>
  <c r="P15" i="10"/>
  <c r="E15" i="10"/>
  <c r="U15" i="10" s="1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S12" i="10"/>
  <c r="R12" i="10"/>
  <c r="Q12" i="10"/>
  <c r="P12" i="10"/>
  <c r="E12" i="10"/>
  <c r="T12" i="10" s="1"/>
  <c r="U11" i="10"/>
  <c r="T11" i="10"/>
  <c r="S11" i="10"/>
  <c r="R11" i="10"/>
  <c r="Q11" i="10"/>
  <c r="P11" i="10"/>
  <c r="E11" i="10"/>
  <c r="S10" i="10"/>
  <c r="R10" i="10"/>
  <c r="Q10" i="10"/>
  <c r="P10" i="10"/>
  <c r="E10" i="10"/>
  <c r="S9" i="10"/>
  <c r="R9" i="10"/>
  <c r="Q9" i="10"/>
  <c r="P9" i="10"/>
  <c r="E9" i="10"/>
  <c r="T9" i="10" s="1"/>
  <c r="S96" i="9"/>
  <c r="R96" i="9"/>
  <c r="Q96" i="9"/>
  <c r="P96" i="9"/>
  <c r="E96" i="9"/>
  <c r="T96" i="9" s="1"/>
  <c r="S95" i="9"/>
  <c r="R95" i="9"/>
  <c r="Q95" i="9"/>
  <c r="P95" i="9"/>
  <c r="E95" i="9"/>
  <c r="U95" i="9" s="1"/>
  <c r="S94" i="9"/>
  <c r="R94" i="9"/>
  <c r="Q94" i="9"/>
  <c r="P94" i="9"/>
  <c r="E94" i="9"/>
  <c r="T94" i="9" s="1"/>
  <c r="S93" i="9"/>
  <c r="R93" i="9"/>
  <c r="Q93" i="9"/>
  <c r="P93" i="9"/>
  <c r="E93" i="9"/>
  <c r="U93" i="9" s="1"/>
  <c r="S92" i="9"/>
  <c r="R92" i="9"/>
  <c r="Q92" i="9"/>
  <c r="P92" i="9"/>
  <c r="E92" i="9"/>
  <c r="U92" i="9" s="1"/>
  <c r="T91" i="9"/>
  <c r="S91" i="9"/>
  <c r="R91" i="9"/>
  <c r="Q91" i="9"/>
  <c r="P91" i="9"/>
  <c r="E91" i="9"/>
  <c r="U91" i="9" s="1"/>
  <c r="U90" i="9"/>
  <c r="T90" i="9"/>
  <c r="S90" i="9"/>
  <c r="R90" i="9"/>
  <c r="Q90" i="9"/>
  <c r="P90" i="9"/>
  <c r="E90" i="9"/>
  <c r="S89" i="9"/>
  <c r="R89" i="9"/>
  <c r="Q89" i="9"/>
  <c r="P89" i="9"/>
  <c r="E89" i="9"/>
  <c r="U89" i="9" s="1"/>
  <c r="S88" i="9"/>
  <c r="R88" i="9"/>
  <c r="Q88" i="9"/>
  <c r="P88" i="9"/>
  <c r="E88" i="9"/>
  <c r="O75" i="9"/>
  <c r="N75" i="9"/>
  <c r="M75" i="9"/>
  <c r="L75" i="9"/>
  <c r="K75" i="9"/>
  <c r="J75" i="9"/>
  <c r="I75" i="9"/>
  <c r="S75" i="9" s="1"/>
  <c r="H75" i="9"/>
  <c r="G75" i="9"/>
  <c r="F75" i="9"/>
  <c r="C75" i="9"/>
  <c r="B75" i="9"/>
  <c r="S74" i="9"/>
  <c r="O74" i="9"/>
  <c r="N74" i="9"/>
  <c r="M74" i="9"/>
  <c r="L74" i="9"/>
  <c r="K74" i="9"/>
  <c r="J74" i="9"/>
  <c r="I74" i="9"/>
  <c r="H74" i="9"/>
  <c r="R74" i="9" s="1"/>
  <c r="G74" i="9"/>
  <c r="F74" i="9"/>
  <c r="C74" i="9"/>
  <c r="B74" i="9"/>
  <c r="O73" i="9"/>
  <c r="N73" i="9"/>
  <c r="M73" i="9"/>
  <c r="L73" i="9"/>
  <c r="K73" i="9"/>
  <c r="J73" i="9"/>
  <c r="I73" i="9"/>
  <c r="S73" i="9" s="1"/>
  <c r="H73" i="9"/>
  <c r="G73" i="9"/>
  <c r="F73" i="9"/>
  <c r="C73" i="9"/>
  <c r="E73" i="9" s="1"/>
  <c r="B73" i="9"/>
  <c r="S72" i="9"/>
  <c r="R72" i="9"/>
  <c r="Q72" i="9"/>
  <c r="P72" i="9"/>
  <c r="E72" i="9"/>
  <c r="U72" i="9" s="1"/>
  <c r="S71" i="9"/>
  <c r="R71" i="9"/>
  <c r="Q71" i="9"/>
  <c r="P71" i="9"/>
  <c r="E71" i="9"/>
  <c r="T71" i="9" s="1"/>
  <c r="O69" i="9"/>
  <c r="N69" i="9"/>
  <c r="M69" i="9"/>
  <c r="L69" i="9"/>
  <c r="K69" i="9"/>
  <c r="J69" i="9"/>
  <c r="I69" i="9"/>
  <c r="S69" i="9" s="1"/>
  <c r="H69" i="9"/>
  <c r="R69" i="9" s="1"/>
  <c r="G69" i="9"/>
  <c r="F69" i="9"/>
  <c r="C69" i="9"/>
  <c r="B69" i="9"/>
  <c r="O68" i="9"/>
  <c r="N68" i="9"/>
  <c r="M68" i="9"/>
  <c r="L68" i="9"/>
  <c r="K68" i="9"/>
  <c r="J68" i="9"/>
  <c r="I68" i="9"/>
  <c r="S68" i="9" s="1"/>
  <c r="H68" i="9"/>
  <c r="G68" i="9"/>
  <c r="F68" i="9"/>
  <c r="C68" i="9"/>
  <c r="B68" i="9"/>
  <c r="S67" i="9"/>
  <c r="R67" i="9"/>
  <c r="Q67" i="9"/>
  <c r="P67" i="9"/>
  <c r="E67" i="9"/>
  <c r="U67" i="9" s="1"/>
  <c r="S66" i="9"/>
  <c r="R66" i="9"/>
  <c r="Q66" i="9"/>
  <c r="P66" i="9"/>
  <c r="E66" i="9"/>
  <c r="U66" i="9" s="1"/>
  <c r="S65" i="9"/>
  <c r="R65" i="9"/>
  <c r="Q65" i="9"/>
  <c r="P65" i="9"/>
  <c r="E65" i="9"/>
  <c r="T65" i="9" s="1"/>
  <c r="S64" i="9"/>
  <c r="R64" i="9"/>
  <c r="Q64" i="9"/>
  <c r="P64" i="9"/>
  <c r="E64" i="9"/>
  <c r="U64" i="9" s="1"/>
  <c r="S63" i="9"/>
  <c r="R63" i="9"/>
  <c r="Q63" i="9"/>
  <c r="P63" i="9"/>
  <c r="E63" i="9"/>
  <c r="U63" i="9" s="1"/>
  <c r="O61" i="9"/>
  <c r="N61" i="9"/>
  <c r="M61" i="9"/>
  <c r="L61" i="9"/>
  <c r="K61" i="9"/>
  <c r="J61" i="9"/>
  <c r="I61" i="9"/>
  <c r="H61" i="9"/>
  <c r="C61" i="9"/>
  <c r="B61" i="9"/>
  <c r="S60" i="9"/>
  <c r="R60" i="9"/>
  <c r="Q60" i="9"/>
  <c r="P60" i="9"/>
  <c r="E60" i="9"/>
  <c r="U60" i="9" s="1"/>
  <c r="S59" i="9"/>
  <c r="R59" i="9"/>
  <c r="Q59" i="9"/>
  <c r="P59" i="9"/>
  <c r="E59" i="9"/>
  <c r="U59" i="9" s="1"/>
  <c r="S58" i="9"/>
  <c r="R58" i="9"/>
  <c r="Q58" i="9"/>
  <c r="P58" i="9"/>
  <c r="E58" i="9"/>
  <c r="U58" i="9" s="1"/>
  <c r="S57" i="9"/>
  <c r="R57" i="9"/>
  <c r="Q57" i="9"/>
  <c r="P57" i="9"/>
  <c r="E57" i="9"/>
  <c r="U57" i="9" s="1"/>
  <c r="O55" i="9"/>
  <c r="N55" i="9"/>
  <c r="M55" i="9"/>
  <c r="L55" i="9"/>
  <c r="K55" i="9"/>
  <c r="J55" i="9"/>
  <c r="I55" i="9"/>
  <c r="S55" i="9" s="1"/>
  <c r="H55" i="9"/>
  <c r="R55" i="9" s="1"/>
  <c r="G55" i="9"/>
  <c r="F55" i="9"/>
  <c r="C55" i="9"/>
  <c r="B55" i="9"/>
  <c r="E55" i="9" s="1"/>
  <c r="S54" i="9"/>
  <c r="R54" i="9"/>
  <c r="Q54" i="9"/>
  <c r="P54" i="9"/>
  <c r="E54" i="9"/>
  <c r="S53" i="9"/>
  <c r="R53" i="9"/>
  <c r="Q53" i="9"/>
  <c r="P53" i="9"/>
  <c r="E53" i="9"/>
  <c r="T53" i="9" s="1"/>
  <c r="S52" i="9"/>
  <c r="R52" i="9"/>
  <c r="Q52" i="9"/>
  <c r="P52" i="9"/>
  <c r="E52" i="9"/>
  <c r="T52" i="9" s="1"/>
  <c r="S51" i="9"/>
  <c r="R51" i="9"/>
  <c r="Q51" i="9"/>
  <c r="P51" i="9"/>
  <c r="E51" i="9"/>
  <c r="U51" i="9" s="1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U48" i="9" s="1"/>
  <c r="S47" i="9"/>
  <c r="R47" i="9"/>
  <c r="Q47" i="9"/>
  <c r="P47" i="9"/>
  <c r="E47" i="9"/>
  <c r="S46" i="9"/>
  <c r="R46" i="9"/>
  <c r="Q46" i="9"/>
  <c r="P46" i="9"/>
  <c r="E46" i="9"/>
  <c r="U46" i="9" s="1"/>
  <c r="S45" i="9"/>
  <c r="R45" i="9"/>
  <c r="Q45" i="9"/>
  <c r="P45" i="9"/>
  <c r="E45" i="9"/>
  <c r="S44" i="9"/>
  <c r="R44" i="9"/>
  <c r="Q44" i="9"/>
  <c r="P44" i="9"/>
  <c r="E44" i="9"/>
  <c r="T44" i="9" s="1"/>
  <c r="O42" i="9"/>
  <c r="N42" i="9"/>
  <c r="M42" i="9"/>
  <c r="L42" i="9"/>
  <c r="K42" i="9"/>
  <c r="J42" i="9"/>
  <c r="I42" i="9"/>
  <c r="H42" i="9"/>
  <c r="R42" i="9" s="1"/>
  <c r="G42" i="9"/>
  <c r="F42" i="9"/>
  <c r="C42" i="9"/>
  <c r="E42" i="9" s="1"/>
  <c r="B42" i="9"/>
  <c r="S41" i="9"/>
  <c r="R41" i="9"/>
  <c r="Q41" i="9"/>
  <c r="P41" i="9"/>
  <c r="E41" i="9"/>
  <c r="U41" i="9" s="1"/>
  <c r="T40" i="9"/>
  <c r="S40" i="9"/>
  <c r="R40" i="9"/>
  <c r="Q40" i="9"/>
  <c r="P40" i="9"/>
  <c r="E40" i="9"/>
  <c r="U40" i="9" s="1"/>
  <c r="U39" i="9"/>
  <c r="S39" i="9"/>
  <c r="R39" i="9"/>
  <c r="Q39" i="9"/>
  <c r="P39" i="9"/>
  <c r="E39" i="9"/>
  <c r="T39" i="9" s="1"/>
  <c r="S38" i="9"/>
  <c r="R38" i="9"/>
  <c r="Q38" i="9"/>
  <c r="P38" i="9"/>
  <c r="E38" i="9"/>
  <c r="U37" i="9"/>
  <c r="T37" i="9"/>
  <c r="S37" i="9"/>
  <c r="R37" i="9"/>
  <c r="Q37" i="9"/>
  <c r="P37" i="9"/>
  <c r="E37" i="9"/>
  <c r="O35" i="9"/>
  <c r="N35" i="9"/>
  <c r="M35" i="9"/>
  <c r="L35" i="9"/>
  <c r="K35" i="9"/>
  <c r="J35" i="9"/>
  <c r="I35" i="9"/>
  <c r="H35" i="9"/>
  <c r="R35" i="9" s="1"/>
  <c r="G35" i="9"/>
  <c r="F35" i="9"/>
  <c r="C35" i="9"/>
  <c r="B35" i="9"/>
  <c r="E35" i="9" s="1"/>
  <c r="S34" i="9"/>
  <c r="R34" i="9"/>
  <c r="Q34" i="9"/>
  <c r="P34" i="9"/>
  <c r="T34" i="9" s="1"/>
  <c r="E34" i="9"/>
  <c r="O32" i="9"/>
  <c r="N32" i="9"/>
  <c r="M32" i="9"/>
  <c r="L32" i="9"/>
  <c r="K32" i="9"/>
  <c r="J32" i="9"/>
  <c r="I32" i="9"/>
  <c r="H32" i="9"/>
  <c r="R32" i="9" s="1"/>
  <c r="G32" i="9"/>
  <c r="F32" i="9"/>
  <c r="C32" i="9"/>
  <c r="B32" i="9"/>
  <c r="S31" i="9"/>
  <c r="R31" i="9"/>
  <c r="Q31" i="9"/>
  <c r="P31" i="9"/>
  <c r="E31" i="9"/>
  <c r="U30" i="9"/>
  <c r="S30" i="9"/>
  <c r="R30" i="9"/>
  <c r="Q30" i="9"/>
  <c r="P30" i="9"/>
  <c r="E30" i="9"/>
  <c r="T30" i="9" s="1"/>
  <c r="S29" i="9"/>
  <c r="R29" i="9"/>
  <c r="Q29" i="9"/>
  <c r="P29" i="9"/>
  <c r="E29" i="9"/>
  <c r="U29" i="9" s="1"/>
  <c r="S28" i="9"/>
  <c r="R28" i="9"/>
  <c r="Q28" i="9"/>
  <c r="P28" i="9"/>
  <c r="E28" i="9"/>
  <c r="T28" i="9" s="1"/>
  <c r="O26" i="9"/>
  <c r="N26" i="9"/>
  <c r="M26" i="9"/>
  <c r="L26" i="9"/>
  <c r="K26" i="9"/>
  <c r="J26" i="9"/>
  <c r="I26" i="9"/>
  <c r="S26" i="9" s="1"/>
  <c r="H26" i="9"/>
  <c r="G26" i="9"/>
  <c r="F26" i="9"/>
  <c r="C26" i="9"/>
  <c r="B26" i="9"/>
  <c r="E26" i="9" s="1"/>
  <c r="S25" i="9"/>
  <c r="R25" i="9"/>
  <c r="Q25" i="9"/>
  <c r="P25" i="9"/>
  <c r="E25" i="9"/>
  <c r="T25" i="9" s="1"/>
  <c r="S24" i="9"/>
  <c r="R24" i="9"/>
  <c r="Q24" i="9"/>
  <c r="P24" i="9"/>
  <c r="E24" i="9"/>
  <c r="U24" i="9" s="1"/>
  <c r="S23" i="9"/>
  <c r="R23" i="9"/>
  <c r="Q23" i="9"/>
  <c r="P23" i="9"/>
  <c r="E23" i="9"/>
  <c r="U23" i="9" s="1"/>
  <c r="U22" i="9"/>
  <c r="T22" i="9"/>
  <c r="S22" i="9"/>
  <c r="R22" i="9"/>
  <c r="Q22" i="9"/>
  <c r="P22" i="9"/>
  <c r="E22" i="9"/>
  <c r="S21" i="9"/>
  <c r="R21" i="9"/>
  <c r="Q21" i="9"/>
  <c r="P21" i="9"/>
  <c r="E21" i="9"/>
  <c r="T20" i="9"/>
  <c r="S20" i="9"/>
  <c r="R20" i="9"/>
  <c r="Q20" i="9"/>
  <c r="P20" i="9"/>
  <c r="E20" i="9"/>
  <c r="U20" i="9" s="1"/>
  <c r="S19" i="9"/>
  <c r="R19" i="9"/>
  <c r="Q19" i="9"/>
  <c r="P19" i="9"/>
  <c r="E19" i="9"/>
  <c r="T19" i="9" s="1"/>
  <c r="S17" i="9"/>
  <c r="R17" i="9"/>
  <c r="O17" i="9"/>
  <c r="N17" i="9"/>
  <c r="M17" i="9"/>
  <c r="L17" i="9"/>
  <c r="K17" i="9"/>
  <c r="J17" i="9"/>
  <c r="I17" i="9"/>
  <c r="H17" i="9"/>
  <c r="G17" i="9"/>
  <c r="F17" i="9"/>
  <c r="C17" i="9"/>
  <c r="B17" i="9"/>
  <c r="S16" i="9"/>
  <c r="R16" i="9"/>
  <c r="Q16" i="9"/>
  <c r="P16" i="9"/>
  <c r="E16" i="9"/>
  <c r="T16" i="9" s="1"/>
  <c r="T15" i="9"/>
  <c r="S15" i="9"/>
  <c r="R15" i="9"/>
  <c r="Q15" i="9"/>
  <c r="P15" i="9"/>
  <c r="E15" i="9"/>
  <c r="U15" i="9" s="1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U12" i="9" s="1"/>
  <c r="U11" i="9"/>
  <c r="S11" i="9"/>
  <c r="R11" i="9"/>
  <c r="Q11" i="9"/>
  <c r="P11" i="9"/>
  <c r="E11" i="9"/>
  <c r="S10" i="9"/>
  <c r="R10" i="9"/>
  <c r="Q10" i="9"/>
  <c r="P10" i="9"/>
  <c r="T10" i="9" s="1"/>
  <c r="E10" i="9"/>
  <c r="S9" i="9"/>
  <c r="R9" i="9"/>
  <c r="Q9" i="9"/>
  <c r="P9" i="9"/>
  <c r="E9" i="9"/>
  <c r="S96" i="8"/>
  <c r="R96" i="8"/>
  <c r="Q96" i="8"/>
  <c r="P96" i="8"/>
  <c r="E96" i="8"/>
  <c r="T96" i="8" s="1"/>
  <c r="S95" i="8"/>
  <c r="R95" i="8"/>
  <c r="Q95" i="8"/>
  <c r="P95" i="8"/>
  <c r="E95" i="8"/>
  <c r="S94" i="8"/>
  <c r="R94" i="8"/>
  <c r="Q94" i="8"/>
  <c r="P94" i="8"/>
  <c r="E94" i="8"/>
  <c r="T94" i="8" s="1"/>
  <c r="S93" i="8"/>
  <c r="R93" i="8"/>
  <c r="Q93" i="8"/>
  <c r="P93" i="8"/>
  <c r="E93" i="8"/>
  <c r="U93" i="8" s="1"/>
  <c r="U92" i="8"/>
  <c r="T92" i="8"/>
  <c r="S92" i="8"/>
  <c r="R92" i="8"/>
  <c r="Q92" i="8"/>
  <c r="P92" i="8"/>
  <c r="E92" i="8"/>
  <c r="U91" i="8"/>
  <c r="T91" i="8"/>
  <c r="S91" i="8"/>
  <c r="R91" i="8"/>
  <c r="Q91" i="8"/>
  <c r="P91" i="8"/>
  <c r="E91" i="8"/>
  <c r="S90" i="8"/>
  <c r="R90" i="8"/>
  <c r="Q90" i="8"/>
  <c r="P90" i="8"/>
  <c r="E90" i="8"/>
  <c r="T89" i="8"/>
  <c r="S89" i="8"/>
  <c r="R89" i="8"/>
  <c r="Q89" i="8"/>
  <c r="P89" i="8"/>
  <c r="E89" i="8"/>
  <c r="U89" i="8" s="1"/>
  <c r="U88" i="8"/>
  <c r="S88" i="8"/>
  <c r="R88" i="8"/>
  <c r="Q88" i="8"/>
  <c r="P88" i="8"/>
  <c r="E88" i="8"/>
  <c r="O75" i="8"/>
  <c r="N75" i="8"/>
  <c r="M75" i="8"/>
  <c r="L75" i="8"/>
  <c r="K75" i="8"/>
  <c r="J75" i="8"/>
  <c r="I75" i="8"/>
  <c r="H75" i="8"/>
  <c r="G75" i="8"/>
  <c r="F75" i="8"/>
  <c r="C75" i="8"/>
  <c r="B75" i="8"/>
  <c r="O74" i="8"/>
  <c r="N74" i="8"/>
  <c r="M74" i="8"/>
  <c r="L74" i="8"/>
  <c r="K74" i="8"/>
  <c r="J74" i="8"/>
  <c r="I74" i="8"/>
  <c r="Q74" i="8" s="1"/>
  <c r="H74" i="8"/>
  <c r="R74" i="8" s="1"/>
  <c r="G74" i="8"/>
  <c r="F74" i="8"/>
  <c r="C74" i="8"/>
  <c r="B74" i="8"/>
  <c r="O73" i="8"/>
  <c r="N73" i="8"/>
  <c r="M73" i="8"/>
  <c r="L73" i="8"/>
  <c r="K73" i="8"/>
  <c r="J73" i="8"/>
  <c r="I73" i="8"/>
  <c r="S73" i="8" s="1"/>
  <c r="H73" i="8"/>
  <c r="R73" i="8" s="1"/>
  <c r="G73" i="8"/>
  <c r="F73" i="8"/>
  <c r="C73" i="8"/>
  <c r="B73" i="8"/>
  <c r="S72" i="8"/>
  <c r="R72" i="8"/>
  <c r="Q72" i="8"/>
  <c r="P72" i="8"/>
  <c r="E72" i="8"/>
  <c r="U72" i="8" s="1"/>
  <c r="T71" i="8"/>
  <c r="S71" i="8"/>
  <c r="R71" i="8"/>
  <c r="Q71" i="8"/>
  <c r="P71" i="8"/>
  <c r="E71" i="8"/>
  <c r="O69" i="8"/>
  <c r="N69" i="8"/>
  <c r="M69" i="8"/>
  <c r="L69" i="8"/>
  <c r="K69" i="8"/>
  <c r="J69" i="8"/>
  <c r="I69" i="8"/>
  <c r="S69" i="8" s="1"/>
  <c r="H69" i="8"/>
  <c r="R69" i="8" s="1"/>
  <c r="G69" i="8"/>
  <c r="F69" i="8"/>
  <c r="C69" i="8"/>
  <c r="B69" i="8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E68" i="8" s="1"/>
  <c r="B68" i="8"/>
  <c r="S67" i="8"/>
  <c r="R67" i="8"/>
  <c r="Q67" i="8"/>
  <c r="P67" i="8"/>
  <c r="E67" i="8"/>
  <c r="S66" i="8"/>
  <c r="R66" i="8"/>
  <c r="Q66" i="8"/>
  <c r="P66" i="8"/>
  <c r="E66" i="8"/>
  <c r="U66" i="8" s="1"/>
  <c r="S65" i="8"/>
  <c r="R65" i="8"/>
  <c r="Q65" i="8"/>
  <c r="P65" i="8"/>
  <c r="E65" i="8"/>
  <c r="T65" i="8" s="1"/>
  <c r="S64" i="8"/>
  <c r="R64" i="8"/>
  <c r="Q64" i="8"/>
  <c r="P64" i="8"/>
  <c r="E64" i="8"/>
  <c r="U64" i="8" s="1"/>
  <c r="S63" i="8"/>
  <c r="R63" i="8"/>
  <c r="Q63" i="8"/>
  <c r="P63" i="8"/>
  <c r="E63" i="8"/>
  <c r="U63" i="8" s="1"/>
  <c r="O61" i="8"/>
  <c r="N61" i="8"/>
  <c r="M61" i="8"/>
  <c r="L61" i="8"/>
  <c r="K61" i="8"/>
  <c r="J61" i="8"/>
  <c r="I61" i="8"/>
  <c r="S61" i="8" s="1"/>
  <c r="H61" i="8"/>
  <c r="R61" i="8" s="1"/>
  <c r="C61" i="8"/>
  <c r="B61" i="8"/>
  <c r="S60" i="8"/>
  <c r="R60" i="8"/>
  <c r="Q60" i="8"/>
  <c r="P60" i="8"/>
  <c r="E60" i="8"/>
  <c r="U60" i="8" s="1"/>
  <c r="S59" i="8"/>
  <c r="R59" i="8"/>
  <c r="Q59" i="8"/>
  <c r="P59" i="8"/>
  <c r="E59" i="8"/>
  <c r="U59" i="8" s="1"/>
  <c r="T58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5" i="8"/>
  <c r="O55" i="8"/>
  <c r="N55" i="8"/>
  <c r="M55" i="8"/>
  <c r="L55" i="8"/>
  <c r="K55" i="8"/>
  <c r="J55" i="8"/>
  <c r="I55" i="8"/>
  <c r="H55" i="8"/>
  <c r="R55" i="8" s="1"/>
  <c r="G55" i="8"/>
  <c r="F55" i="8"/>
  <c r="C55" i="8"/>
  <c r="B55" i="8"/>
  <c r="S54" i="8"/>
  <c r="R54" i="8"/>
  <c r="Q54" i="8"/>
  <c r="P54" i="8"/>
  <c r="E54" i="8"/>
  <c r="U54" i="8" s="1"/>
  <c r="S53" i="8"/>
  <c r="R53" i="8"/>
  <c r="Q53" i="8"/>
  <c r="P53" i="8"/>
  <c r="E53" i="8"/>
  <c r="S52" i="8"/>
  <c r="R52" i="8"/>
  <c r="Q52" i="8"/>
  <c r="P52" i="8"/>
  <c r="E52" i="8"/>
  <c r="U52" i="8" s="1"/>
  <c r="S51" i="8"/>
  <c r="R51" i="8"/>
  <c r="Q51" i="8"/>
  <c r="P51" i="8"/>
  <c r="E51" i="8"/>
  <c r="T51" i="8" s="1"/>
  <c r="S50" i="8"/>
  <c r="R50" i="8"/>
  <c r="Q50" i="8"/>
  <c r="P50" i="8"/>
  <c r="E50" i="8"/>
  <c r="S49" i="8"/>
  <c r="R49" i="8"/>
  <c r="Q49" i="8"/>
  <c r="P49" i="8"/>
  <c r="E49" i="8"/>
  <c r="U49" i="8" s="1"/>
  <c r="T48" i="8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S45" i="8"/>
  <c r="R45" i="8"/>
  <c r="Q45" i="8"/>
  <c r="P45" i="8"/>
  <c r="E45" i="8"/>
  <c r="U45" i="8" s="1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S42" i="8" s="1"/>
  <c r="H42" i="8"/>
  <c r="P42" i="8" s="1"/>
  <c r="G42" i="8"/>
  <c r="F42" i="8"/>
  <c r="C42" i="8"/>
  <c r="B42" i="8"/>
  <c r="E42" i="8" s="1"/>
  <c r="T41" i="8"/>
  <c r="S41" i="8"/>
  <c r="R41" i="8"/>
  <c r="Q41" i="8"/>
  <c r="P41" i="8"/>
  <c r="E41" i="8"/>
  <c r="U41" i="8" s="1"/>
  <c r="S40" i="8"/>
  <c r="R40" i="8"/>
  <c r="Q40" i="8"/>
  <c r="P40" i="8"/>
  <c r="E40" i="8"/>
  <c r="S39" i="8"/>
  <c r="R39" i="8"/>
  <c r="Q39" i="8"/>
  <c r="P39" i="8"/>
  <c r="E39" i="8"/>
  <c r="U38" i="8"/>
  <c r="S38" i="8"/>
  <c r="R38" i="8"/>
  <c r="Q38" i="8"/>
  <c r="P38" i="8"/>
  <c r="E38" i="8"/>
  <c r="T38" i="8" s="1"/>
  <c r="S37" i="8"/>
  <c r="R37" i="8"/>
  <c r="Q37" i="8"/>
  <c r="U37" i="8" s="1"/>
  <c r="P37" i="8"/>
  <c r="E37" i="8"/>
  <c r="T37" i="8" s="1"/>
  <c r="O35" i="8"/>
  <c r="N35" i="8"/>
  <c r="M35" i="8"/>
  <c r="L35" i="8"/>
  <c r="K35" i="8"/>
  <c r="J35" i="8"/>
  <c r="I35" i="8"/>
  <c r="S35" i="8" s="1"/>
  <c r="H35" i="8"/>
  <c r="R35" i="8" s="1"/>
  <c r="G35" i="8"/>
  <c r="F35" i="8"/>
  <c r="C35" i="8"/>
  <c r="B35" i="8"/>
  <c r="E35" i="8" s="1"/>
  <c r="S34" i="8"/>
  <c r="R34" i="8"/>
  <c r="Q34" i="8"/>
  <c r="P34" i="8"/>
  <c r="E34" i="8"/>
  <c r="O32" i="8"/>
  <c r="N32" i="8"/>
  <c r="M32" i="8"/>
  <c r="L32" i="8"/>
  <c r="K32" i="8"/>
  <c r="J32" i="8"/>
  <c r="I32" i="8"/>
  <c r="S32" i="8" s="1"/>
  <c r="H32" i="8"/>
  <c r="R32" i="8" s="1"/>
  <c r="G32" i="8"/>
  <c r="F32" i="8"/>
  <c r="C32" i="8"/>
  <c r="B32" i="8"/>
  <c r="U31" i="8"/>
  <c r="T31" i="8"/>
  <c r="S31" i="8"/>
  <c r="R31" i="8"/>
  <c r="Q31" i="8"/>
  <c r="P31" i="8"/>
  <c r="E31" i="8"/>
  <c r="S30" i="8"/>
  <c r="R30" i="8"/>
  <c r="Q30" i="8"/>
  <c r="P30" i="8"/>
  <c r="E30" i="8"/>
  <c r="U30" i="8" s="1"/>
  <c r="S29" i="8"/>
  <c r="R29" i="8"/>
  <c r="Q29" i="8"/>
  <c r="P29" i="8"/>
  <c r="E29" i="8"/>
  <c r="U29" i="8" s="1"/>
  <c r="S28" i="8"/>
  <c r="R28" i="8"/>
  <c r="Q28" i="8"/>
  <c r="P28" i="8"/>
  <c r="E28" i="8"/>
  <c r="T28" i="8" s="1"/>
  <c r="O26" i="8"/>
  <c r="N26" i="8"/>
  <c r="M26" i="8"/>
  <c r="L26" i="8"/>
  <c r="K26" i="8"/>
  <c r="J26" i="8"/>
  <c r="I26" i="8"/>
  <c r="S26" i="8" s="1"/>
  <c r="H26" i="8"/>
  <c r="R26" i="8" s="1"/>
  <c r="G26" i="8"/>
  <c r="F26" i="8"/>
  <c r="C26" i="8"/>
  <c r="B26" i="8"/>
  <c r="E26" i="8" s="1"/>
  <c r="S25" i="8"/>
  <c r="R25" i="8"/>
  <c r="Q25" i="8"/>
  <c r="P25" i="8"/>
  <c r="E25" i="8"/>
  <c r="T25" i="8" s="1"/>
  <c r="S24" i="8"/>
  <c r="R24" i="8"/>
  <c r="Q24" i="8"/>
  <c r="P24" i="8"/>
  <c r="E24" i="8"/>
  <c r="U24" i="8" s="1"/>
  <c r="S23" i="8"/>
  <c r="R23" i="8"/>
  <c r="Q23" i="8"/>
  <c r="P23" i="8"/>
  <c r="E23" i="8"/>
  <c r="S22" i="8"/>
  <c r="R22" i="8"/>
  <c r="Q22" i="8"/>
  <c r="P22" i="8"/>
  <c r="E22" i="8"/>
  <c r="T22" i="8" s="1"/>
  <c r="S21" i="8"/>
  <c r="R21" i="8"/>
  <c r="Q21" i="8"/>
  <c r="P21" i="8"/>
  <c r="E21" i="8"/>
  <c r="U21" i="8" s="1"/>
  <c r="U20" i="8"/>
  <c r="T20" i="8"/>
  <c r="S20" i="8"/>
  <c r="R20" i="8"/>
  <c r="Q20" i="8"/>
  <c r="P20" i="8"/>
  <c r="E20" i="8"/>
  <c r="S19" i="8"/>
  <c r="R19" i="8"/>
  <c r="Q19" i="8"/>
  <c r="P19" i="8"/>
  <c r="E19" i="8"/>
  <c r="U19" i="8" s="1"/>
  <c r="O17" i="8"/>
  <c r="N17" i="8"/>
  <c r="M17" i="8"/>
  <c r="L17" i="8"/>
  <c r="K17" i="8"/>
  <c r="J17" i="8"/>
  <c r="I17" i="8"/>
  <c r="S17" i="8" s="1"/>
  <c r="H17" i="8"/>
  <c r="R17" i="8" s="1"/>
  <c r="G17" i="8"/>
  <c r="F17" i="8"/>
  <c r="C17" i="8"/>
  <c r="B17" i="8"/>
  <c r="S16" i="8"/>
  <c r="R16" i="8"/>
  <c r="Q16" i="8"/>
  <c r="P16" i="8"/>
  <c r="E16" i="8"/>
  <c r="U16" i="8" s="1"/>
  <c r="S15" i="8"/>
  <c r="R15" i="8"/>
  <c r="Q15" i="8"/>
  <c r="P15" i="8"/>
  <c r="E15" i="8"/>
  <c r="U15" i="8" s="1"/>
  <c r="U14" i="8"/>
  <c r="S14" i="8"/>
  <c r="R14" i="8"/>
  <c r="Q14" i="8"/>
  <c r="P14" i="8"/>
  <c r="E14" i="8"/>
  <c r="T14" i="8" s="1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P11" i="8"/>
  <c r="E11" i="8"/>
  <c r="T11" i="8" s="1"/>
  <c r="U10" i="8"/>
  <c r="S10" i="8"/>
  <c r="R10" i="8"/>
  <c r="Q10" i="8"/>
  <c r="P10" i="8"/>
  <c r="T10" i="8" s="1"/>
  <c r="E10" i="8"/>
  <c r="S9" i="8"/>
  <c r="R9" i="8"/>
  <c r="Q9" i="8"/>
  <c r="P9" i="8"/>
  <c r="E9" i="8"/>
  <c r="S96" i="7"/>
  <c r="R96" i="7"/>
  <c r="Q96" i="7"/>
  <c r="P96" i="7"/>
  <c r="E96" i="7"/>
  <c r="U96" i="7" s="1"/>
  <c r="S95" i="7"/>
  <c r="R95" i="7"/>
  <c r="Q95" i="7"/>
  <c r="P95" i="7"/>
  <c r="E95" i="7"/>
  <c r="U94" i="7"/>
  <c r="S94" i="7"/>
  <c r="R94" i="7"/>
  <c r="Q94" i="7"/>
  <c r="P94" i="7"/>
  <c r="E94" i="7"/>
  <c r="T94" i="7" s="1"/>
  <c r="T93" i="7"/>
  <c r="S93" i="7"/>
  <c r="R93" i="7"/>
  <c r="Q93" i="7"/>
  <c r="P93" i="7"/>
  <c r="E93" i="7"/>
  <c r="U93" i="7" s="1"/>
  <c r="S92" i="7"/>
  <c r="R92" i="7"/>
  <c r="Q92" i="7"/>
  <c r="P92" i="7"/>
  <c r="E92" i="7"/>
  <c r="U92" i="7" s="1"/>
  <c r="S91" i="7"/>
  <c r="R91" i="7"/>
  <c r="Q91" i="7"/>
  <c r="P91" i="7"/>
  <c r="E91" i="7"/>
  <c r="T91" i="7" s="1"/>
  <c r="S90" i="7"/>
  <c r="R90" i="7"/>
  <c r="Q90" i="7"/>
  <c r="P90" i="7"/>
  <c r="E90" i="7"/>
  <c r="U90" i="7" s="1"/>
  <c r="T89" i="7"/>
  <c r="S89" i="7"/>
  <c r="R89" i="7"/>
  <c r="Q89" i="7"/>
  <c r="P89" i="7"/>
  <c r="E89" i="7"/>
  <c r="U89" i="7" s="1"/>
  <c r="U88" i="7"/>
  <c r="S88" i="7"/>
  <c r="R88" i="7"/>
  <c r="R87" i="7" s="1"/>
  <c r="Q88" i="7"/>
  <c r="P88" i="7"/>
  <c r="E88" i="7"/>
  <c r="T88" i="7" s="1"/>
  <c r="O75" i="7"/>
  <c r="N75" i="7"/>
  <c r="M75" i="7"/>
  <c r="L75" i="7"/>
  <c r="K75" i="7"/>
  <c r="J75" i="7"/>
  <c r="I75" i="7"/>
  <c r="S75" i="7" s="1"/>
  <c r="H75" i="7"/>
  <c r="R75" i="7" s="1"/>
  <c r="G75" i="7"/>
  <c r="F75" i="7"/>
  <c r="C75" i="7"/>
  <c r="B75" i="7"/>
  <c r="O74" i="7"/>
  <c r="N74" i="7"/>
  <c r="M74" i="7"/>
  <c r="L74" i="7"/>
  <c r="K74" i="7"/>
  <c r="J74" i="7"/>
  <c r="I74" i="7"/>
  <c r="S74" i="7" s="1"/>
  <c r="H74" i="7"/>
  <c r="R74" i="7" s="1"/>
  <c r="G74" i="7"/>
  <c r="F74" i="7"/>
  <c r="C74" i="7"/>
  <c r="B74" i="7"/>
  <c r="E74" i="7" s="1"/>
  <c r="O73" i="7"/>
  <c r="N73" i="7"/>
  <c r="M73" i="7"/>
  <c r="L73" i="7"/>
  <c r="K73" i="7"/>
  <c r="J73" i="7"/>
  <c r="I73" i="7"/>
  <c r="S73" i="7" s="1"/>
  <c r="H73" i="7"/>
  <c r="R73" i="7" s="1"/>
  <c r="G73" i="7"/>
  <c r="F73" i="7"/>
  <c r="C73" i="7"/>
  <c r="B73" i="7"/>
  <c r="T72" i="7"/>
  <c r="S72" i="7"/>
  <c r="R72" i="7"/>
  <c r="Q72" i="7"/>
  <c r="U72" i="7" s="1"/>
  <c r="P72" i="7"/>
  <c r="E72" i="7"/>
  <c r="S71" i="7"/>
  <c r="R71" i="7"/>
  <c r="Q71" i="7"/>
  <c r="U71" i="7" s="1"/>
  <c r="P71" i="7"/>
  <c r="E71" i="7"/>
  <c r="O69" i="7"/>
  <c r="N69" i="7"/>
  <c r="M69" i="7"/>
  <c r="L69" i="7"/>
  <c r="K69" i="7"/>
  <c r="J69" i="7"/>
  <c r="I69" i="7"/>
  <c r="S69" i="7" s="1"/>
  <c r="H69" i="7"/>
  <c r="R69" i="7" s="1"/>
  <c r="G69" i="7"/>
  <c r="F69" i="7"/>
  <c r="C69" i="7"/>
  <c r="B69" i="7"/>
  <c r="R68" i="7"/>
  <c r="O68" i="7"/>
  <c r="N68" i="7"/>
  <c r="M68" i="7"/>
  <c r="L68" i="7"/>
  <c r="K68" i="7"/>
  <c r="J68" i="7"/>
  <c r="I68" i="7"/>
  <c r="S68" i="7" s="1"/>
  <c r="H68" i="7"/>
  <c r="G68" i="7"/>
  <c r="F68" i="7"/>
  <c r="C68" i="7"/>
  <c r="B68" i="7"/>
  <c r="S67" i="7"/>
  <c r="R67" i="7"/>
  <c r="Q67" i="7"/>
  <c r="P67" i="7"/>
  <c r="E67" i="7"/>
  <c r="U67" i="7" s="1"/>
  <c r="U66" i="7"/>
  <c r="T66" i="7"/>
  <c r="S66" i="7"/>
  <c r="R66" i="7"/>
  <c r="Q66" i="7"/>
  <c r="P66" i="7"/>
  <c r="E66" i="7"/>
  <c r="S65" i="7"/>
  <c r="R65" i="7"/>
  <c r="Q65" i="7"/>
  <c r="P65" i="7"/>
  <c r="E65" i="7"/>
  <c r="U65" i="7" s="1"/>
  <c r="T64" i="7"/>
  <c r="S64" i="7"/>
  <c r="R64" i="7"/>
  <c r="Q64" i="7"/>
  <c r="P64" i="7"/>
  <c r="E64" i="7"/>
  <c r="U64" i="7" s="1"/>
  <c r="S63" i="7"/>
  <c r="R63" i="7"/>
  <c r="Q63" i="7"/>
  <c r="P63" i="7"/>
  <c r="E63" i="7"/>
  <c r="U63" i="7" s="1"/>
  <c r="O61" i="7"/>
  <c r="N61" i="7"/>
  <c r="M61" i="7"/>
  <c r="L61" i="7"/>
  <c r="K61" i="7"/>
  <c r="J61" i="7"/>
  <c r="I61" i="7"/>
  <c r="S61" i="7" s="1"/>
  <c r="H61" i="7"/>
  <c r="R61" i="7" s="1"/>
  <c r="C61" i="7"/>
  <c r="B61" i="7"/>
  <c r="S60" i="7"/>
  <c r="R60" i="7"/>
  <c r="Q60" i="7"/>
  <c r="P60" i="7"/>
  <c r="E60" i="7"/>
  <c r="U60" i="7" s="1"/>
  <c r="S59" i="7"/>
  <c r="R59" i="7"/>
  <c r="Q59" i="7"/>
  <c r="P59" i="7"/>
  <c r="E59" i="7"/>
  <c r="T59" i="7" s="1"/>
  <c r="T58" i="7"/>
  <c r="S58" i="7"/>
  <c r="R58" i="7"/>
  <c r="Q58" i="7"/>
  <c r="P58" i="7"/>
  <c r="E58" i="7"/>
  <c r="U58" i="7" s="1"/>
  <c r="S57" i="7"/>
  <c r="R57" i="7"/>
  <c r="Q57" i="7"/>
  <c r="P57" i="7"/>
  <c r="E57" i="7"/>
  <c r="O55" i="7"/>
  <c r="N55" i="7"/>
  <c r="M55" i="7"/>
  <c r="L55" i="7"/>
  <c r="K55" i="7"/>
  <c r="J55" i="7"/>
  <c r="I55" i="7"/>
  <c r="S55" i="7" s="1"/>
  <c r="H55" i="7"/>
  <c r="R55" i="7" s="1"/>
  <c r="G55" i="7"/>
  <c r="F55" i="7"/>
  <c r="C55" i="7"/>
  <c r="B55" i="7"/>
  <c r="T54" i="7"/>
  <c r="S54" i="7"/>
  <c r="R54" i="7"/>
  <c r="Q54" i="7"/>
  <c r="P54" i="7"/>
  <c r="E54" i="7"/>
  <c r="U54" i="7" s="1"/>
  <c r="S53" i="7"/>
  <c r="R53" i="7"/>
  <c r="Q53" i="7"/>
  <c r="P53" i="7"/>
  <c r="E53" i="7"/>
  <c r="U53" i="7" s="1"/>
  <c r="S52" i="7"/>
  <c r="R52" i="7"/>
  <c r="Q52" i="7"/>
  <c r="P52" i="7"/>
  <c r="E52" i="7"/>
  <c r="U52" i="7" s="1"/>
  <c r="U51" i="7"/>
  <c r="S51" i="7"/>
  <c r="R51" i="7"/>
  <c r="Q51" i="7"/>
  <c r="P51" i="7"/>
  <c r="E51" i="7"/>
  <c r="T51" i="7" s="1"/>
  <c r="U50" i="7"/>
  <c r="S50" i="7"/>
  <c r="R50" i="7"/>
  <c r="Q50" i="7"/>
  <c r="P50" i="7"/>
  <c r="E50" i="7"/>
  <c r="T50" i="7" s="1"/>
  <c r="U49" i="7"/>
  <c r="T49" i="7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T46" i="7" s="1"/>
  <c r="E46" i="7"/>
  <c r="S45" i="7"/>
  <c r="R45" i="7"/>
  <c r="Q45" i="7"/>
  <c r="P45" i="7"/>
  <c r="E45" i="7"/>
  <c r="U45" i="7" s="1"/>
  <c r="S44" i="7"/>
  <c r="R44" i="7"/>
  <c r="Q44" i="7"/>
  <c r="P44" i="7"/>
  <c r="E44" i="7"/>
  <c r="U44" i="7" s="1"/>
  <c r="S42" i="7"/>
  <c r="O42" i="7"/>
  <c r="N42" i="7"/>
  <c r="M42" i="7"/>
  <c r="L42" i="7"/>
  <c r="K42" i="7"/>
  <c r="J42" i="7"/>
  <c r="I42" i="7"/>
  <c r="H42" i="7"/>
  <c r="R42" i="7" s="1"/>
  <c r="G42" i="7"/>
  <c r="F42" i="7"/>
  <c r="C42" i="7"/>
  <c r="B42" i="7"/>
  <c r="T41" i="7"/>
  <c r="S41" i="7"/>
  <c r="R41" i="7"/>
  <c r="Q41" i="7"/>
  <c r="P41" i="7"/>
  <c r="E41" i="7"/>
  <c r="U41" i="7" s="1"/>
  <c r="S40" i="7"/>
  <c r="R40" i="7"/>
  <c r="Q40" i="7"/>
  <c r="P40" i="7"/>
  <c r="E40" i="7"/>
  <c r="T40" i="7" s="1"/>
  <c r="U39" i="7"/>
  <c r="S39" i="7"/>
  <c r="R39" i="7"/>
  <c r="Q39" i="7"/>
  <c r="P39" i="7"/>
  <c r="E39" i="7"/>
  <c r="T39" i="7" s="1"/>
  <c r="S38" i="7"/>
  <c r="R38" i="7"/>
  <c r="Q38" i="7"/>
  <c r="P38" i="7"/>
  <c r="E38" i="7"/>
  <c r="T38" i="7" s="1"/>
  <c r="S37" i="7"/>
  <c r="R37" i="7"/>
  <c r="Q37" i="7"/>
  <c r="P37" i="7"/>
  <c r="E37" i="7"/>
  <c r="U37" i="7" s="1"/>
  <c r="O35" i="7"/>
  <c r="N35" i="7"/>
  <c r="M35" i="7"/>
  <c r="L35" i="7"/>
  <c r="K35" i="7"/>
  <c r="J35" i="7"/>
  <c r="I35" i="7"/>
  <c r="H35" i="7"/>
  <c r="P35" i="7" s="1"/>
  <c r="G35" i="7"/>
  <c r="F35" i="7"/>
  <c r="C35" i="7"/>
  <c r="E35" i="7" s="1"/>
  <c r="B35" i="7"/>
  <c r="S34" i="7"/>
  <c r="R34" i="7"/>
  <c r="Q34" i="7"/>
  <c r="P34" i="7"/>
  <c r="E34" i="7"/>
  <c r="U34" i="7" s="1"/>
  <c r="O32" i="7"/>
  <c r="N32" i="7"/>
  <c r="M32" i="7"/>
  <c r="L32" i="7"/>
  <c r="K32" i="7"/>
  <c r="J32" i="7"/>
  <c r="I32" i="7"/>
  <c r="H32" i="7"/>
  <c r="P32" i="7" s="1"/>
  <c r="G32" i="7"/>
  <c r="F32" i="7"/>
  <c r="C32" i="7"/>
  <c r="B32" i="7"/>
  <c r="S31" i="7"/>
  <c r="R31" i="7"/>
  <c r="Q31" i="7"/>
  <c r="P31" i="7"/>
  <c r="E31" i="7"/>
  <c r="U31" i="7" s="1"/>
  <c r="S30" i="7"/>
  <c r="R30" i="7"/>
  <c r="Q30" i="7"/>
  <c r="P30" i="7"/>
  <c r="E30" i="7"/>
  <c r="U30" i="7" s="1"/>
  <c r="U29" i="7"/>
  <c r="S29" i="7"/>
  <c r="R29" i="7"/>
  <c r="Q29" i="7"/>
  <c r="P29" i="7"/>
  <c r="E29" i="7"/>
  <c r="T29" i="7" s="1"/>
  <c r="T28" i="7"/>
  <c r="S28" i="7"/>
  <c r="R28" i="7"/>
  <c r="Q28" i="7"/>
  <c r="P28" i="7"/>
  <c r="E28" i="7"/>
  <c r="U28" i="7" s="1"/>
  <c r="O26" i="7"/>
  <c r="N26" i="7"/>
  <c r="M26" i="7"/>
  <c r="L26" i="7"/>
  <c r="K26" i="7"/>
  <c r="J26" i="7"/>
  <c r="I26" i="7"/>
  <c r="S26" i="7" s="1"/>
  <c r="H26" i="7"/>
  <c r="R26" i="7" s="1"/>
  <c r="G26" i="7"/>
  <c r="F26" i="7"/>
  <c r="C26" i="7"/>
  <c r="B26" i="7"/>
  <c r="S25" i="7"/>
  <c r="R25" i="7"/>
  <c r="Q25" i="7"/>
  <c r="P25" i="7"/>
  <c r="E25" i="7"/>
  <c r="U25" i="7" s="1"/>
  <c r="S24" i="7"/>
  <c r="R24" i="7"/>
  <c r="Q24" i="7"/>
  <c r="P24" i="7"/>
  <c r="E24" i="7"/>
  <c r="U24" i="7" s="1"/>
  <c r="S23" i="7"/>
  <c r="R23" i="7"/>
  <c r="Q23" i="7"/>
  <c r="P23" i="7"/>
  <c r="E23" i="7"/>
  <c r="T23" i="7" s="1"/>
  <c r="S22" i="7"/>
  <c r="R22" i="7"/>
  <c r="Q22" i="7"/>
  <c r="P22" i="7"/>
  <c r="E22" i="7"/>
  <c r="U22" i="7" s="1"/>
  <c r="S21" i="7"/>
  <c r="R21" i="7"/>
  <c r="Q21" i="7"/>
  <c r="P21" i="7"/>
  <c r="E21" i="7"/>
  <c r="U21" i="7" s="1"/>
  <c r="U20" i="7"/>
  <c r="T20" i="7"/>
  <c r="S20" i="7"/>
  <c r="R20" i="7"/>
  <c r="Q20" i="7"/>
  <c r="P20" i="7"/>
  <c r="E20" i="7"/>
  <c r="S19" i="7"/>
  <c r="R19" i="7"/>
  <c r="Q19" i="7"/>
  <c r="P19" i="7"/>
  <c r="E19" i="7"/>
  <c r="U19" i="7" s="1"/>
  <c r="O17" i="7"/>
  <c r="N17" i="7"/>
  <c r="M17" i="7"/>
  <c r="L17" i="7"/>
  <c r="K17" i="7"/>
  <c r="J17" i="7"/>
  <c r="I17" i="7"/>
  <c r="S17" i="7" s="1"/>
  <c r="H17" i="7"/>
  <c r="R17" i="7" s="1"/>
  <c r="G17" i="7"/>
  <c r="F17" i="7"/>
  <c r="C17" i="7"/>
  <c r="B17" i="7"/>
  <c r="S16" i="7"/>
  <c r="R16" i="7"/>
  <c r="Q16" i="7"/>
  <c r="P16" i="7"/>
  <c r="E16" i="7"/>
  <c r="U16" i="7" s="1"/>
  <c r="S15" i="7"/>
  <c r="R15" i="7"/>
  <c r="Q15" i="7"/>
  <c r="P15" i="7"/>
  <c r="E15" i="7"/>
  <c r="T15" i="7" s="1"/>
  <c r="T14" i="7"/>
  <c r="S14" i="7"/>
  <c r="R14" i="7"/>
  <c r="Q14" i="7"/>
  <c r="P14" i="7"/>
  <c r="E14" i="7"/>
  <c r="U14" i="7" s="1"/>
  <c r="S13" i="7"/>
  <c r="R13" i="7"/>
  <c r="Q13" i="7"/>
  <c r="P13" i="7"/>
  <c r="E13" i="7"/>
  <c r="U13" i="7" s="1"/>
  <c r="U12" i="7"/>
  <c r="S12" i="7"/>
  <c r="R12" i="7"/>
  <c r="Q12" i="7"/>
  <c r="P12" i="7"/>
  <c r="E12" i="7"/>
  <c r="T12" i="7" s="1"/>
  <c r="S11" i="7"/>
  <c r="R11" i="7"/>
  <c r="Q11" i="7"/>
  <c r="P11" i="7"/>
  <c r="E11" i="7"/>
  <c r="U11" i="7" s="1"/>
  <c r="S10" i="7"/>
  <c r="R10" i="7"/>
  <c r="Q10" i="7"/>
  <c r="P10" i="7"/>
  <c r="E10" i="7"/>
  <c r="S9" i="7"/>
  <c r="R9" i="7"/>
  <c r="Q9" i="7"/>
  <c r="P9" i="7"/>
  <c r="E9" i="7"/>
  <c r="U9" i="7" s="1"/>
  <c r="T96" i="6"/>
  <c r="S96" i="6"/>
  <c r="R96" i="6"/>
  <c r="Q96" i="6"/>
  <c r="P96" i="6"/>
  <c r="E96" i="6"/>
  <c r="U96" i="6" s="1"/>
  <c r="U95" i="6"/>
  <c r="T95" i="6"/>
  <c r="S95" i="6"/>
  <c r="R95" i="6"/>
  <c r="Q95" i="6"/>
  <c r="P95" i="6"/>
  <c r="E95" i="6"/>
  <c r="S94" i="6"/>
  <c r="R94" i="6"/>
  <c r="Q94" i="6"/>
  <c r="P94" i="6"/>
  <c r="E94" i="6"/>
  <c r="U94" i="6" s="1"/>
  <c r="S93" i="6"/>
  <c r="R93" i="6"/>
  <c r="Q93" i="6"/>
  <c r="P93" i="6"/>
  <c r="E93" i="6"/>
  <c r="S92" i="6"/>
  <c r="R92" i="6"/>
  <c r="Q92" i="6"/>
  <c r="P92" i="6"/>
  <c r="E92" i="6"/>
  <c r="T92" i="6" s="1"/>
  <c r="U91" i="6"/>
  <c r="T91" i="6"/>
  <c r="S91" i="6"/>
  <c r="R91" i="6"/>
  <c r="Q91" i="6"/>
  <c r="P91" i="6"/>
  <c r="E91" i="6"/>
  <c r="S90" i="6"/>
  <c r="R90" i="6"/>
  <c r="Q90" i="6"/>
  <c r="P90" i="6"/>
  <c r="E90" i="6"/>
  <c r="S89" i="6"/>
  <c r="R89" i="6"/>
  <c r="Q89" i="6"/>
  <c r="P89" i="6"/>
  <c r="E89" i="6"/>
  <c r="U89" i="6" s="1"/>
  <c r="S88" i="6"/>
  <c r="R88" i="6"/>
  <c r="Q88" i="6"/>
  <c r="P88" i="6"/>
  <c r="E88" i="6"/>
  <c r="U88" i="6" s="1"/>
  <c r="O75" i="6"/>
  <c r="N75" i="6"/>
  <c r="M75" i="6"/>
  <c r="L75" i="6"/>
  <c r="K75" i="6"/>
  <c r="J75" i="6"/>
  <c r="I75" i="6"/>
  <c r="H75" i="6"/>
  <c r="G75" i="6"/>
  <c r="F75" i="6"/>
  <c r="C75" i="6"/>
  <c r="B75" i="6"/>
  <c r="O74" i="6"/>
  <c r="N74" i="6"/>
  <c r="M74" i="6"/>
  <c r="L74" i="6"/>
  <c r="K74" i="6"/>
  <c r="J74" i="6"/>
  <c r="I74" i="6"/>
  <c r="H74" i="6"/>
  <c r="G74" i="6"/>
  <c r="F74" i="6"/>
  <c r="C74" i="6"/>
  <c r="B74" i="6"/>
  <c r="E74" i="6" s="1"/>
  <c r="S73" i="6"/>
  <c r="O73" i="6"/>
  <c r="N73" i="6"/>
  <c r="M73" i="6"/>
  <c r="L73" i="6"/>
  <c r="K73" i="6"/>
  <c r="J73" i="6"/>
  <c r="I73" i="6"/>
  <c r="H73" i="6"/>
  <c r="G73" i="6"/>
  <c r="F73" i="6"/>
  <c r="E73" i="6"/>
  <c r="C73" i="6"/>
  <c r="B73" i="6"/>
  <c r="S72" i="6"/>
  <c r="R72" i="6"/>
  <c r="Q72" i="6"/>
  <c r="P72" i="6"/>
  <c r="E72" i="6"/>
  <c r="U72" i="6" s="1"/>
  <c r="S71" i="6"/>
  <c r="R71" i="6"/>
  <c r="Q71" i="6"/>
  <c r="P71" i="6"/>
  <c r="E71" i="6"/>
  <c r="O69" i="6"/>
  <c r="N69" i="6"/>
  <c r="M69" i="6"/>
  <c r="L69" i="6"/>
  <c r="K69" i="6"/>
  <c r="J69" i="6"/>
  <c r="I69" i="6"/>
  <c r="H69" i="6"/>
  <c r="G69" i="6"/>
  <c r="F69" i="6"/>
  <c r="C69" i="6"/>
  <c r="B69" i="6"/>
  <c r="O68" i="6"/>
  <c r="N68" i="6"/>
  <c r="M68" i="6"/>
  <c r="L68" i="6"/>
  <c r="K68" i="6"/>
  <c r="J68" i="6"/>
  <c r="I68" i="6"/>
  <c r="S68" i="6" s="1"/>
  <c r="H68" i="6"/>
  <c r="P68" i="6" s="1"/>
  <c r="G68" i="6"/>
  <c r="F68" i="6"/>
  <c r="C68" i="6"/>
  <c r="B68" i="6"/>
  <c r="S67" i="6"/>
  <c r="R67" i="6"/>
  <c r="Q67" i="6"/>
  <c r="P67" i="6"/>
  <c r="E67" i="6"/>
  <c r="U67" i="6" s="1"/>
  <c r="S66" i="6"/>
  <c r="R66" i="6"/>
  <c r="Q66" i="6"/>
  <c r="P66" i="6"/>
  <c r="E66" i="6"/>
  <c r="U66" i="6" s="1"/>
  <c r="S65" i="6"/>
  <c r="R65" i="6"/>
  <c r="Q65" i="6"/>
  <c r="P65" i="6"/>
  <c r="E65" i="6"/>
  <c r="T65" i="6" s="1"/>
  <c r="U64" i="6"/>
  <c r="T64" i="6"/>
  <c r="S64" i="6"/>
  <c r="R64" i="6"/>
  <c r="Q64" i="6"/>
  <c r="P64" i="6"/>
  <c r="E64" i="6"/>
  <c r="S63" i="6"/>
  <c r="R63" i="6"/>
  <c r="Q63" i="6"/>
  <c r="P63" i="6"/>
  <c r="E63" i="6"/>
  <c r="U63" i="6" s="1"/>
  <c r="O61" i="6"/>
  <c r="N61" i="6"/>
  <c r="M61" i="6"/>
  <c r="L61" i="6"/>
  <c r="K61" i="6"/>
  <c r="J61" i="6"/>
  <c r="I61" i="6"/>
  <c r="S61" i="6" s="1"/>
  <c r="H61" i="6"/>
  <c r="R61" i="6" s="1"/>
  <c r="C61" i="6"/>
  <c r="B61" i="6"/>
  <c r="S60" i="6"/>
  <c r="R60" i="6"/>
  <c r="Q60" i="6"/>
  <c r="P60" i="6"/>
  <c r="E60" i="6"/>
  <c r="T60" i="6" s="1"/>
  <c r="S59" i="6"/>
  <c r="R59" i="6"/>
  <c r="Q59" i="6"/>
  <c r="P59" i="6"/>
  <c r="E59" i="6"/>
  <c r="U59" i="6" s="1"/>
  <c r="U58" i="6"/>
  <c r="T58" i="6"/>
  <c r="S58" i="6"/>
  <c r="R58" i="6"/>
  <c r="Q58" i="6"/>
  <c r="P58" i="6"/>
  <c r="E58" i="6"/>
  <c r="S57" i="6"/>
  <c r="R57" i="6"/>
  <c r="Q57" i="6"/>
  <c r="P57" i="6"/>
  <c r="E57" i="6"/>
  <c r="U57" i="6" s="1"/>
  <c r="O55" i="6"/>
  <c r="N55" i="6"/>
  <c r="M55" i="6"/>
  <c r="L55" i="6"/>
  <c r="K55" i="6"/>
  <c r="J55" i="6"/>
  <c r="I55" i="6"/>
  <c r="S55" i="6" s="1"/>
  <c r="H55" i="6"/>
  <c r="G55" i="6"/>
  <c r="F55" i="6"/>
  <c r="C55" i="6"/>
  <c r="B55" i="6"/>
  <c r="E55" i="6" s="1"/>
  <c r="U54" i="6"/>
  <c r="S54" i="6"/>
  <c r="R54" i="6"/>
  <c r="Q54" i="6"/>
  <c r="P54" i="6"/>
  <c r="E54" i="6"/>
  <c r="S53" i="6"/>
  <c r="R53" i="6"/>
  <c r="Q53" i="6"/>
  <c r="P53" i="6"/>
  <c r="E53" i="6"/>
  <c r="U53" i="6" s="1"/>
  <c r="S52" i="6"/>
  <c r="R52" i="6"/>
  <c r="Q52" i="6"/>
  <c r="P52" i="6"/>
  <c r="E52" i="6"/>
  <c r="U52" i="6" s="1"/>
  <c r="S51" i="6"/>
  <c r="R51" i="6"/>
  <c r="Q51" i="6"/>
  <c r="P51" i="6"/>
  <c r="E51" i="6"/>
  <c r="S50" i="6"/>
  <c r="R50" i="6"/>
  <c r="Q50" i="6"/>
  <c r="P50" i="6"/>
  <c r="E50" i="6"/>
  <c r="U50" i="6" s="1"/>
  <c r="S49" i="6"/>
  <c r="R49" i="6"/>
  <c r="Q49" i="6"/>
  <c r="P49" i="6"/>
  <c r="E49" i="6"/>
  <c r="S48" i="6"/>
  <c r="R48" i="6"/>
  <c r="Q48" i="6"/>
  <c r="P48" i="6"/>
  <c r="E48" i="6"/>
  <c r="U48" i="6" s="1"/>
  <c r="S47" i="6"/>
  <c r="R47" i="6"/>
  <c r="Q47" i="6"/>
  <c r="P47" i="6"/>
  <c r="E47" i="6"/>
  <c r="U47" i="6" s="1"/>
  <c r="U46" i="6"/>
  <c r="S46" i="6"/>
  <c r="R46" i="6"/>
  <c r="Q46" i="6"/>
  <c r="P46" i="6"/>
  <c r="E46" i="6"/>
  <c r="T46" i="6" s="1"/>
  <c r="U45" i="6"/>
  <c r="T45" i="6"/>
  <c r="S45" i="6"/>
  <c r="R45" i="6"/>
  <c r="Q45" i="6"/>
  <c r="P45" i="6"/>
  <c r="E45" i="6"/>
  <c r="S44" i="6"/>
  <c r="R44" i="6"/>
  <c r="Q44" i="6"/>
  <c r="P44" i="6"/>
  <c r="E44" i="6"/>
  <c r="U44" i="6" s="1"/>
  <c r="O42" i="6"/>
  <c r="N42" i="6"/>
  <c r="M42" i="6"/>
  <c r="L42" i="6"/>
  <c r="K42" i="6"/>
  <c r="J42" i="6"/>
  <c r="I42" i="6"/>
  <c r="H42" i="6"/>
  <c r="G42" i="6"/>
  <c r="F42" i="6"/>
  <c r="C42" i="6"/>
  <c r="B42" i="6"/>
  <c r="U41" i="6"/>
  <c r="T41" i="6"/>
  <c r="S41" i="6"/>
  <c r="R41" i="6"/>
  <c r="Q41" i="6"/>
  <c r="P41" i="6"/>
  <c r="E41" i="6"/>
  <c r="S40" i="6"/>
  <c r="R40" i="6"/>
  <c r="Q40" i="6"/>
  <c r="P40" i="6"/>
  <c r="E40" i="6"/>
  <c r="S39" i="6"/>
  <c r="R39" i="6"/>
  <c r="Q39" i="6"/>
  <c r="P39" i="6"/>
  <c r="E39" i="6"/>
  <c r="U39" i="6" s="1"/>
  <c r="S38" i="6"/>
  <c r="R38" i="6"/>
  <c r="Q38" i="6"/>
  <c r="P38" i="6"/>
  <c r="E38" i="6"/>
  <c r="T38" i="6" s="1"/>
  <c r="S37" i="6"/>
  <c r="R37" i="6"/>
  <c r="Q37" i="6"/>
  <c r="U37" i="6" s="1"/>
  <c r="P37" i="6"/>
  <c r="E37" i="6"/>
  <c r="O35" i="6"/>
  <c r="N35" i="6"/>
  <c r="M35" i="6"/>
  <c r="L35" i="6"/>
  <c r="K35" i="6"/>
  <c r="J35" i="6"/>
  <c r="I35" i="6"/>
  <c r="H35" i="6"/>
  <c r="R35" i="6" s="1"/>
  <c r="G35" i="6"/>
  <c r="F35" i="6"/>
  <c r="C35" i="6"/>
  <c r="B35" i="6"/>
  <c r="E35" i="6" s="1"/>
  <c r="S34" i="6"/>
  <c r="R34" i="6"/>
  <c r="Q34" i="6"/>
  <c r="P34" i="6"/>
  <c r="T34" i="6" s="1"/>
  <c r="E34" i="6"/>
  <c r="U34" i="6" s="1"/>
  <c r="O32" i="6"/>
  <c r="N32" i="6"/>
  <c r="M32" i="6"/>
  <c r="L32" i="6"/>
  <c r="K32" i="6"/>
  <c r="J32" i="6"/>
  <c r="I32" i="6"/>
  <c r="H32" i="6"/>
  <c r="R32" i="6" s="1"/>
  <c r="G32" i="6"/>
  <c r="F32" i="6"/>
  <c r="C32" i="6"/>
  <c r="B32" i="6"/>
  <c r="T31" i="6"/>
  <c r="S31" i="6"/>
  <c r="R31" i="6"/>
  <c r="Q31" i="6"/>
  <c r="P31" i="6"/>
  <c r="E31" i="6"/>
  <c r="U31" i="6" s="1"/>
  <c r="S30" i="6"/>
  <c r="R30" i="6"/>
  <c r="Q30" i="6"/>
  <c r="P30" i="6"/>
  <c r="E30" i="6"/>
  <c r="U30" i="6" s="1"/>
  <c r="S29" i="6"/>
  <c r="R29" i="6"/>
  <c r="Q29" i="6"/>
  <c r="P29" i="6"/>
  <c r="E29" i="6"/>
  <c r="U29" i="6" s="1"/>
  <c r="S28" i="6"/>
  <c r="R28" i="6"/>
  <c r="Q28" i="6"/>
  <c r="P28" i="6"/>
  <c r="E28" i="6"/>
  <c r="U28" i="6" s="1"/>
  <c r="O26" i="6"/>
  <c r="N26" i="6"/>
  <c r="M26" i="6"/>
  <c r="L26" i="6"/>
  <c r="K26" i="6"/>
  <c r="J26" i="6"/>
  <c r="I26" i="6"/>
  <c r="H26" i="6"/>
  <c r="G26" i="6"/>
  <c r="F26" i="6"/>
  <c r="C26" i="6"/>
  <c r="B26" i="6"/>
  <c r="T25" i="6"/>
  <c r="S25" i="6"/>
  <c r="R25" i="6"/>
  <c r="Q25" i="6"/>
  <c r="P25" i="6"/>
  <c r="E25" i="6"/>
  <c r="U25" i="6" s="1"/>
  <c r="S24" i="6"/>
  <c r="R24" i="6"/>
  <c r="Q24" i="6"/>
  <c r="P24" i="6"/>
  <c r="E24" i="6"/>
  <c r="U24" i="6" s="1"/>
  <c r="S23" i="6"/>
  <c r="R23" i="6"/>
  <c r="Q23" i="6"/>
  <c r="P23" i="6"/>
  <c r="E23" i="6"/>
  <c r="T23" i="6" s="1"/>
  <c r="T22" i="6"/>
  <c r="S22" i="6"/>
  <c r="R22" i="6"/>
  <c r="Q22" i="6"/>
  <c r="P22" i="6"/>
  <c r="E22" i="6"/>
  <c r="U22" i="6" s="1"/>
  <c r="S21" i="6"/>
  <c r="R21" i="6"/>
  <c r="Q21" i="6"/>
  <c r="P21" i="6"/>
  <c r="E21" i="6"/>
  <c r="T21" i="6" s="1"/>
  <c r="T20" i="6"/>
  <c r="S20" i="6"/>
  <c r="R20" i="6"/>
  <c r="Q20" i="6"/>
  <c r="P20" i="6"/>
  <c r="E20" i="6"/>
  <c r="U20" i="6" s="1"/>
  <c r="U19" i="6"/>
  <c r="T19" i="6"/>
  <c r="S19" i="6"/>
  <c r="R19" i="6"/>
  <c r="Q19" i="6"/>
  <c r="P19" i="6"/>
  <c r="E19" i="6"/>
  <c r="O17" i="6"/>
  <c r="N17" i="6"/>
  <c r="M17" i="6"/>
  <c r="L17" i="6"/>
  <c r="K17" i="6"/>
  <c r="J17" i="6"/>
  <c r="I17" i="6"/>
  <c r="S17" i="6" s="1"/>
  <c r="H17" i="6"/>
  <c r="G17" i="6"/>
  <c r="F17" i="6"/>
  <c r="C17" i="6"/>
  <c r="B17" i="6"/>
  <c r="E17" i="6" s="1"/>
  <c r="S16" i="6"/>
  <c r="R16" i="6"/>
  <c r="Q16" i="6"/>
  <c r="P16" i="6"/>
  <c r="E16" i="6"/>
  <c r="U16" i="6" s="1"/>
  <c r="S15" i="6"/>
  <c r="R15" i="6"/>
  <c r="Q15" i="6"/>
  <c r="P15" i="6"/>
  <c r="E15" i="6"/>
  <c r="U14" i="6"/>
  <c r="S14" i="6"/>
  <c r="R14" i="6"/>
  <c r="Q14" i="6"/>
  <c r="P14" i="6"/>
  <c r="E14" i="6"/>
  <c r="T14" i="6" s="1"/>
  <c r="S13" i="6"/>
  <c r="R13" i="6"/>
  <c r="Q13" i="6"/>
  <c r="P13" i="6"/>
  <c r="E13" i="6"/>
  <c r="T13" i="6" s="1"/>
  <c r="T12" i="6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U10" i="6" s="1"/>
  <c r="S9" i="6"/>
  <c r="R9" i="6"/>
  <c r="Q9" i="6"/>
  <c r="P9" i="6"/>
  <c r="E9" i="6"/>
  <c r="U96" i="5"/>
  <c r="S96" i="5"/>
  <c r="R96" i="5"/>
  <c r="Q96" i="5"/>
  <c r="P96" i="5"/>
  <c r="E96" i="5"/>
  <c r="T96" i="5" s="1"/>
  <c r="T95" i="5"/>
  <c r="S95" i="5"/>
  <c r="R95" i="5"/>
  <c r="Q95" i="5"/>
  <c r="P95" i="5"/>
  <c r="E95" i="5"/>
  <c r="U95" i="5" s="1"/>
  <c r="T94" i="5"/>
  <c r="S94" i="5"/>
  <c r="R94" i="5"/>
  <c r="Q94" i="5"/>
  <c r="P94" i="5"/>
  <c r="E94" i="5"/>
  <c r="U94" i="5" s="1"/>
  <c r="U93" i="5"/>
  <c r="T93" i="5"/>
  <c r="S93" i="5"/>
  <c r="R93" i="5"/>
  <c r="Q93" i="5"/>
  <c r="P93" i="5"/>
  <c r="E93" i="5"/>
  <c r="S92" i="5"/>
  <c r="R92" i="5"/>
  <c r="Q92" i="5"/>
  <c r="P92" i="5"/>
  <c r="E92" i="5"/>
  <c r="S91" i="5"/>
  <c r="R91" i="5"/>
  <c r="Q91" i="5"/>
  <c r="P91" i="5"/>
  <c r="E91" i="5"/>
  <c r="U91" i="5" s="1"/>
  <c r="S90" i="5"/>
  <c r="R90" i="5"/>
  <c r="Q90" i="5"/>
  <c r="P90" i="5"/>
  <c r="E90" i="5"/>
  <c r="T90" i="5" s="1"/>
  <c r="U89" i="5"/>
  <c r="S89" i="5"/>
  <c r="R89" i="5"/>
  <c r="Q89" i="5"/>
  <c r="P89" i="5"/>
  <c r="E89" i="5"/>
  <c r="T89" i="5" s="1"/>
  <c r="S88" i="5"/>
  <c r="R88" i="5"/>
  <c r="Q88" i="5"/>
  <c r="Q87" i="5" s="1"/>
  <c r="P88" i="5"/>
  <c r="E88" i="5"/>
  <c r="O75" i="5"/>
  <c r="N75" i="5"/>
  <c r="M75" i="5"/>
  <c r="L75" i="5"/>
  <c r="K75" i="5"/>
  <c r="J75" i="5"/>
  <c r="I75" i="5"/>
  <c r="S75" i="5" s="1"/>
  <c r="H75" i="5"/>
  <c r="G75" i="5"/>
  <c r="F75" i="5"/>
  <c r="C75" i="5"/>
  <c r="B75" i="5"/>
  <c r="O74" i="5"/>
  <c r="N74" i="5"/>
  <c r="M74" i="5"/>
  <c r="L74" i="5"/>
  <c r="K74" i="5"/>
  <c r="J74" i="5"/>
  <c r="I74" i="5"/>
  <c r="H74" i="5"/>
  <c r="R74" i="5" s="1"/>
  <c r="G74" i="5"/>
  <c r="F74" i="5"/>
  <c r="E74" i="5"/>
  <c r="C74" i="5"/>
  <c r="B74" i="5"/>
  <c r="O73" i="5"/>
  <c r="N73" i="5"/>
  <c r="M73" i="5"/>
  <c r="L73" i="5"/>
  <c r="K73" i="5"/>
  <c r="J73" i="5"/>
  <c r="I73" i="5"/>
  <c r="H73" i="5"/>
  <c r="G73" i="5"/>
  <c r="F73" i="5"/>
  <c r="C73" i="5"/>
  <c r="B73" i="5"/>
  <c r="E73" i="5" s="1"/>
  <c r="S72" i="5"/>
  <c r="R72" i="5"/>
  <c r="Q72" i="5"/>
  <c r="P72" i="5"/>
  <c r="E72" i="5"/>
  <c r="S71" i="5"/>
  <c r="R71" i="5"/>
  <c r="Q71" i="5"/>
  <c r="P71" i="5"/>
  <c r="E71" i="5"/>
  <c r="O69" i="5"/>
  <c r="N69" i="5"/>
  <c r="M69" i="5"/>
  <c r="L69" i="5"/>
  <c r="K69" i="5"/>
  <c r="J69" i="5"/>
  <c r="I69" i="5"/>
  <c r="S69" i="5" s="1"/>
  <c r="H69" i="5"/>
  <c r="R69" i="5" s="1"/>
  <c r="G69" i="5"/>
  <c r="F69" i="5"/>
  <c r="C69" i="5"/>
  <c r="B69" i="5"/>
  <c r="O68" i="5"/>
  <c r="N68" i="5"/>
  <c r="M68" i="5"/>
  <c r="L68" i="5"/>
  <c r="K68" i="5"/>
  <c r="J68" i="5"/>
  <c r="I68" i="5"/>
  <c r="S68" i="5" s="1"/>
  <c r="H68" i="5"/>
  <c r="G68" i="5"/>
  <c r="F68" i="5"/>
  <c r="C68" i="5"/>
  <c r="B68" i="5"/>
  <c r="U67" i="5"/>
  <c r="S67" i="5"/>
  <c r="R67" i="5"/>
  <c r="Q67" i="5"/>
  <c r="P67" i="5"/>
  <c r="E67" i="5"/>
  <c r="T67" i="5" s="1"/>
  <c r="S66" i="5"/>
  <c r="R66" i="5"/>
  <c r="Q66" i="5"/>
  <c r="P66" i="5"/>
  <c r="E66" i="5"/>
  <c r="U66" i="5" s="1"/>
  <c r="S65" i="5"/>
  <c r="R65" i="5"/>
  <c r="Q65" i="5"/>
  <c r="P65" i="5"/>
  <c r="E65" i="5"/>
  <c r="T65" i="5" s="1"/>
  <c r="S64" i="5"/>
  <c r="R64" i="5"/>
  <c r="Q64" i="5"/>
  <c r="P64" i="5"/>
  <c r="E64" i="5"/>
  <c r="U64" i="5" s="1"/>
  <c r="T63" i="5"/>
  <c r="S63" i="5"/>
  <c r="R63" i="5"/>
  <c r="Q63" i="5"/>
  <c r="P63" i="5"/>
  <c r="E63" i="5"/>
  <c r="O61" i="5"/>
  <c r="N61" i="5"/>
  <c r="M61" i="5"/>
  <c r="L61" i="5"/>
  <c r="K61" i="5"/>
  <c r="J61" i="5"/>
  <c r="I61" i="5"/>
  <c r="S61" i="5" s="1"/>
  <c r="H61" i="5"/>
  <c r="R61" i="5" s="1"/>
  <c r="C61" i="5"/>
  <c r="B61" i="5"/>
  <c r="S60" i="5"/>
  <c r="R60" i="5"/>
  <c r="Q60" i="5"/>
  <c r="P60" i="5"/>
  <c r="E60" i="5"/>
  <c r="T60" i="5" s="1"/>
  <c r="T59" i="5"/>
  <c r="S59" i="5"/>
  <c r="R59" i="5"/>
  <c r="Q59" i="5"/>
  <c r="P59" i="5"/>
  <c r="E59" i="5"/>
  <c r="U59" i="5" s="1"/>
  <c r="S58" i="5"/>
  <c r="R58" i="5"/>
  <c r="Q58" i="5"/>
  <c r="P58" i="5"/>
  <c r="E58" i="5"/>
  <c r="T58" i="5" s="1"/>
  <c r="U57" i="5"/>
  <c r="T57" i="5"/>
  <c r="S57" i="5"/>
  <c r="R57" i="5"/>
  <c r="Q57" i="5"/>
  <c r="P57" i="5"/>
  <c r="E57" i="5"/>
  <c r="O55" i="5"/>
  <c r="N55" i="5"/>
  <c r="M55" i="5"/>
  <c r="L55" i="5"/>
  <c r="K55" i="5"/>
  <c r="J55" i="5"/>
  <c r="I55" i="5"/>
  <c r="S55" i="5" s="1"/>
  <c r="H55" i="5"/>
  <c r="G55" i="5"/>
  <c r="F55" i="5"/>
  <c r="C55" i="5"/>
  <c r="B55" i="5"/>
  <c r="S54" i="5"/>
  <c r="R54" i="5"/>
  <c r="Q54" i="5"/>
  <c r="P54" i="5"/>
  <c r="E54" i="5"/>
  <c r="S53" i="5"/>
  <c r="R53" i="5"/>
  <c r="Q53" i="5"/>
  <c r="P53" i="5"/>
  <c r="E53" i="5"/>
  <c r="S52" i="5"/>
  <c r="R52" i="5"/>
  <c r="Q52" i="5"/>
  <c r="P52" i="5"/>
  <c r="E52" i="5"/>
  <c r="T52" i="5" s="1"/>
  <c r="S51" i="5"/>
  <c r="R51" i="5"/>
  <c r="Q51" i="5"/>
  <c r="P51" i="5"/>
  <c r="E51" i="5"/>
  <c r="U51" i="5" s="1"/>
  <c r="S50" i="5"/>
  <c r="R50" i="5"/>
  <c r="Q50" i="5"/>
  <c r="P50" i="5"/>
  <c r="E50" i="5"/>
  <c r="T49" i="5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S46" i="5"/>
  <c r="R46" i="5"/>
  <c r="Q46" i="5"/>
  <c r="P46" i="5"/>
  <c r="E46" i="5"/>
  <c r="U45" i="5"/>
  <c r="T45" i="5"/>
  <c r="S45" i="5"/>
  <c r="R45" i="5"/>
  <c r="Q45" i="5"/>
  <c r="P45" i="5"/>
  <c r="E45" i="5"/>
  <c r="S44" i="5"/>
  <c r="R44" i="5"/>
  <c r="Q44" i="5"/>
  <c r="P44" i="5"/>
  <c r="E44" i="5"/>
  <c r="O42" i="5"/>
  <c r="N42" i="5"/>
  <c r="M42" i="5"/>
  <c r="L42" i="5"/>
  <c r="K42" i="5"/>
  <c r="J42" i="5"/>
  <c r="I42" i="5"/>
  <c r="S42" i="5" s="1"/>
  <c r="H42" i="5"/>
  <c r="R42" i="5" s="1"/>
  <c r="G42" i="5"/>
  <c r="F42" i="5"/>
  <c r="C42" i="5"/>
  <c r="B42" i="5"/>
  <c r="E42" i="5" s="1"/>
  <c r="S41" i="5"/>
  <c r="R41" i="5"/>
  <c r="Q41" i="5"/>
  <c r="P41" i="5"/>
  <c r="E41" i="5"/>
  <c r="U41" i="5" s="1"/>
  <c r="S40" i="5"/>
  <c r="R40" i="5"/>
  <c r="Q40" i="5"/>
  <c r="P40" i="5"/>
  <c r="E40" i="5"/>
  <c r="U40" i="5" s="1"/>
  <c r="S39" i="5"/>
  <c r="R39" i="5"/>
  <c r="Q39" i="5"/>
  <c r="P39" i="5"/>
  <c r="E39" i="5"/>
  <c r="T39" i="5" s="1"/>
  <c r="U38" i="5"/>
  <c r="T38" i="5"/>
  <c r="S38" i="5"/>
  <c r="R38" i="5"/>
  <c r="Q38" i="5"/>
  <c r="P38" i="5"/>
  <c r="E38" i="5"/>
  <c r="S37" i="5"/>
  <c r="R37" i="5"/>
  <c r="Q37" i="5"/>
  <c r="P37" i="5"/>
  <c r="E37" i="5"/>
  <c r="S35" i="5"/>
  <c r="O35" i="5"/>
  <c r="N35" i="5"/>
  <c r="M35" i="5"/>
  <c r="L35" i="5"/>
  <c r="K35" i="5"/>
  <c r="J35" i="5"/>
  <c r="I35" i="5"/>
  <c r="H35" i="5"/>
  <c r="R35" i="5" s="1"/>
  <c r="G35" i="5"/>
  <c r="F35" i="5"/>
  <c r="C35" i="5"/>
  <c r="B35" i="5"/>
  <c r="E35" i="5" s="1"/>
  <c r="T34" i="5"/>
  <c r="S34" i="5"/>
  <c r="R34" i="5"/>
  <c r="Q34" i="5"/>
  <c r="P34" i="5"/>
  <c r="E34" i="5"/>
  <c r="O32" i="5"/>
  <c r="N32" i="5"/>
  <c r="M32" i="5"/>
  <c r="L32" i="5"/>
  <c r="K32" i="5"/>
  <c r="J32" i="5"/>
  <c r="I32" i="5"/>
  <c r="S32" i="5" s="1"/>
  <c r="H32" i="5"/>
  <c r="R32" i="5" s="1"/>
  <c r="G32" i="5"/>
  <c r="F32" i="5"/>
  <c r="C32" i="5"/>
  <c r="B32" i="5"/>
  <c r="T31" i="5"/>
  <c r="S31" i="5"/>
  <c r="R31" i="5"/>
  <c r="Q31" i="5"/>
  <c r="P31" i="5"/>
  <c r="E31" i="5"/>
  <c r="U31" i="5" s="1"/>
  <c r="U30" i="5"/>
  <c r="S30" i="5"/>
  <c r="R30" i="5"/>
  <c r="Q30" i="5"/>
  <c r="P30" i="5"/>
  <c r="E30" i="5"/>
  <c r="T30" i="5" s="1"/>
  <c r="S29" i="5"/>
  <c r="R29" i="5"/>
  <c r="Q29" i="5"/>
  <c r="P29" i="5"/>
  <c r="E29" i="5"/>
  <c r="U29" i="5" s="1"/>
  <c r="S28" i="5"/>
  <c r="R28" i="5"/>
  <c r="Q28" i="5"/>
  <c r="P28" i="5"/>
  <c r="E28" i="5"/>
  <c r="S26" i="5"/>
  <c r="O26" i="5"/>
  <c r="N26" i="5"/>
  <c r="M26" i="5"/>
  <c r="L26" i="5"/>
  <c r="K26" i="5"/>
  <c r="J26" i="5"/>
  <c r="I26" i="5"/>
  <c r="H26" i="5"/>
  <c r="R26" i="5" s="1"/>
  <c r="G26" i="5"/>
  <c r="F26" i="5"/>
  <c r="C26" i="5"/>
  <c r="B26" i="5"/>
  <c r="S25" i="5"/>
  <c r="R25" i="5"/>
  <c r="Q25" i="5"/>
  <c r="P25" i="5"/>
  <c r="E25" i="5"/>
  <c r="S24" i="5"/>
  <c r="R24" i="5"/>
  <c r="Q24" i="5"/>
  <c r="P24" i="5"/>
  <c r="E24" i="5"/>
  <c r="T24" i="5" s="1"/>
  <c r="U23" i="5"/>
  <c r="T23" i="5"/>
  <c r="S23" i="5"/>
  <c r="R23" i="5"/>
  <c r="Q23" i="5"/>
  <c r="P23" i="5"/>
  <c r="E23" i="5"/>
  <c r="S22" i="5"/>
  <c r="R22" i="5"/>
  <c r="Q22" i="5"/>
  <c r="P22" i="5"/>
  <c r="E22" i="5"/>
  <c r="U22" i="5" s="1"/>
  <c r="T21" i="5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S17" i="5"/>
  <c r="O17" i="5"/>
  <c r="N17" i="5"/>
  <c r="M17" i="5"/>
  <c r="L17" i="5"/>
  <c r="K17" i="5"/>
  <c r="J17" i="5"/>
  <c r="I17" i="5"/>
  <c r="H17" i="5"/>
  <c r="R17" i="5" s="1"/>
  <c r="G17" i="5"/>
  <c r="F17" i="5"/>
  <c r="C17" i="5"/>
  <c r="B17" i="5"/>
  <c r="U16" i="5"/>
  <c r="S16" i="5"/>
  <c r="R16" i="5"/>
  <c r="Q16" i="5"/>
  <c r="P16" i="5"/>
  <c r="E16" i="5"/>
  <c r="T16" i="5" s="1"/>
  <c r="S15" i="5"/>
  <c r="R15" i="5"/>
  <c r="Q15" i="5"/>
  <c r="P15" i="5"/>
  <c r="E15" i="5"/>
  <c r="T15" i="5" s="1"/>
  <c r="T14" i="5"/>
  <c r="S14" i="5"/>
  <c r="R14" i="5"/>
  <c r="Q14" i="5"/>
  <c r="P14" i="5"/>
  <c r="E14" i="5"/>
  <c r="U14" i="5" s="1"/>
  <c r="S13" i="5"/>
  <c r="R13" i="5"/>
  <c r="Q13" i="5"/>
  <c r="P13" i="5"/>
  <c r="E13" i="5"/>
  <c r="U12" i="5"/>
  <c r="T12" i="5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S9" i="5"/>
  <c r="R9" i="5"/>
  <c r="Q9" i="5"/>
  <c r="P9" i="5"/>
  <c r="E9" i="5"/>
  <c r="T9" i="5" s="1"/>
  <c r="U96" i="4"/>
  <c r="S96" i="4"/>
  <c r="R96" i="4"/>
  <c r="Q96" i="4"/>
  <c r="P96" i="4"/>
  <c r="E96" i="4"/>
  <c r="T96" i="4" s="1"/>
  <c r="S95" i="4"/>
  <c r="R95" i="4"/>
  <c r="Q95" i="4"/>
  <c r="P95" i="4"/>
  <c r="E95" i="4"/>
  <c r="T95" i="4" s="1"/>
  <c r="S94" i="4"/>
  <c r="R94" i="4"/>
  <c r="Q94" i="4"/>
  <c r="P94" i="4"/>
  <c r="E94" i="4"/>
  <c r="S93" i="4"/>
  <c r="R93" i="4"/>
  <c r="Q93" i="4"/>
  <c r="P93" i="4"/>
  <c r="E93" i="4"/>
  <c r="U93" i="4" s="1"/>
  <c r="S92" i="4"/>
  <c r="R92" i="4"/>
  <c r="Q92" i="4"/>
  <c r="P92" i="4"/>
  <c r="E92" i="4"/>
  <c r="S91" i="4"/>
  <c r="R91" i="4"/>
  <c r="Q91" i="4"/>
  <c r="P91" i="4"/>
  <c r="E91" i="4"/>
  <c r="U90" i="4"/>
  <c r="S90" i="4"/>
  <c r="R90" i="4"/>
  <c r="Q90" i="4"/>
  <c r="P90" i="4"/>
  <c r="E90" i="4"/>
  <c r="T90" i="4" s="1"/>
  <c r="S89" i="4"/>
  <c r="R89" i="4"/>
  <c r="Q89" i="4"/>
  <c r="P89" i="4"/>
  <c r="E89" i="4"/>
  <c r="U89" i="4" s="1"/>
  <c r="U88" i="4"/>
  <c r="S88" i="4"/>
  <c r="R88" i="4"/>
  <c r="Q88" i="4"/>
  <c r="P88" i="4"/>
  <c r="E88" i="4"/>
  <c r="O75" i="4"/>
  <c r="N75" i="4"/>
  <c r="M75" i="4"/>
  <c r="L75" i="4"/>
  <c r="K75" i="4"/>
  <c r="J75" i="4"/>
  <c r="I75" i="4"/>
  <c r="S75" i="4" s="1"/>
  <c r="H75" i="4"/>
  <c r="R75" i="4" s="1"/>
  <c r="G75" i="4"/>
  <c r="F75" i="4"/>
  <c r="C75" i="4"/>
  <c r="B75" i="4"/>
  <c r="O74" i="4"/>
  <c r="N74" i="4"/>
  <c r="M74" i="4"/>
  <c r="L74" i="4"/>
  <c r="K74" i="4"/>
  <c r="J74" i="4"/>
  <c r="I74" i="4"/>
  <c r="S74" i="4" s="1"/>
  <c r="H74" i="4"/>
  <c r="R74" i="4" s="1"/>
  <c r="G74" i="4"/>
  <c r="F74" i="4"/>
  <c r="E74" i="4"/>
  <c r="C74" i="4"/>
  <c r="B74" i="4"/>
  <c r="O73" i="4"/>
  <c r="N73" i="4"/>
  <c r="M73" i="4"/>
  <c r="L73" i="4"/>
  <c r="K73" i="4"/>
  <c r="J73" i="4"/>
  <c r="I73" i="4"/>
  <c r="S73" i="4" s="1"/>
  <c r="H73" i="4"/>
  <c r="R73" i="4" s="1"/>
  <c r="G73" i="4"/>
  <c r="F73" i="4"/>
  <c r="E73" i="4"/>
  <c r="C73" i="4"/>
  <c r="B73" i="4"/>
  <c r="S72" i="4"/>
  <c r="R72" i="4"/>
  <c r="Q72" i="4"/>
  <c r="P72" i="4"/>
  <c r="E72" i="4"/>
  <c r="U72" i="4" s="1"/>
  <c r="S71" i="4"/>
  <c r="R71" i="4"/>
  <c r="Q71" i="4"/>
  <c r="P71" i="4"/>
  <c r="E71" i="4"/>
  <c r="O69" i="4"/>
  <c r="N69" i="4"/>
  <c r="M69" i="4"/>
  <c r="L69" i="4"/>
  <c r="K69" i="4"/>
  <c r="J69" i="4"/>
  <c r="I69" i="4"/>
  <c r="S69" i="4" s="1"/>
  <c r="H69" i="4"/>
  <c r="R69" i="4" s="1"/>
  <c r="G69" i="4"/>
  <c r="F69" i="4"/>
  <c r="C69" i="4"/>
  <c r="B69" i="4"/>
  <c r="O68" i="4"/>
  <c r="N68" i="4"/>
  <c r="M68" i="4"/>
  <c r="L68" i="4"/>
  <c r="K68" i="4"/>
  <c r="J68" i="4"/>
  <c r="I68" i="4"/>
  <c r="S68" i="4" s="1"/>
  <c r="H68" i="4"/>
  <c r="G68" i="4"/>
  <c r="F68" i="4"/>
  <c r="E68" i="4"/>
  <c r="C68" i="4"/>
  <c r="B68" i="4"/>
  <c r="S67" i="4"/>
  <c r="R67" i="4"/>
  <c r="Q67" i="4"/>
  <c r="P67" i="4"/>
  <c r="E67" i="4"/>
  <c r="U67" i="4" s="1"/>
  <c r="S66" i="4"/>
  <c r="R66" i="4"/>
  <c r="Q66" i="4"/>
  <c r="P66" i="4"/>
  <c r="E66" i="4"/>
  <c r="U66" i="4" s="1"/>
  <c r="U65" i="4"/>
  <c r="S65" i="4"/>
  <c r="R65" i="4"/>
  <c r="Q65" i="4"/>
  <c r="P65" i="4"/>
  <c r="E65" i="4"/>
  <c r="T65" i="4" s="1"/>
  <c r="U64" i="4"/>
  <c r="T64" i="4"/>
  <c r="S64" i="4"/>
  <c r="R64" i="4"/>
  <c r="Q64" i="4"/>
  <c r="P64" i="4"/>
  <c r="E64" i="4"/>
  <c r="S63" i="4"/>
  <c r="R63" i="4"/>
  <c r="Q63" i="4"/>
  <c r="P63" i="4"/>
  <c r="E63" i="4"/>
  <c r="T63" i="4" s="1"/>
  <c r="O61" i="4"/>
  <c r="N61" i="4"/>
  <c r="M61" i="4"/>
  <c r="L61" i="4"/>
  <c r="K61" i="4"/>
  <c r="J61" i="4"/>
  <c r="I61" i="4"/>
  <c r="S61" i="4" s="1"/>
  <c r="H61" i="4"/>
  <c r="R61" i="4" s="1"/>
  <c r="C61" i="4"/>
  <c r="B61" i="4"/>
  <c r="S60" i="4"/>
  <c r="R60" i="4"/>
  <c r="Q60" i="4"/>
  <c r="P60" i="4"/>
  <c r="E60" i="4"/>
  <c r="T60" i="4" s="1"/>
  <c r="U59" i="4"/>
  <c r="S59" i="4"/>
  <c r="R59" i="4"/>
  <c r="Q59" i="4"/>
  <c r="P59" i="4"/>
  <c r="E59" i="4"/>
  <c r="T59" i="4" s="1"/>
  <c r="S58" i="4"/>
  <c r="R58" i="4"/>
  <c r="Q58" i="4"/>
  <c r="P58" i="4"/>
  <c r="E58" i="4"/>
  <c r="T58" i="4" s="1"/>
  <c r="S57" i="4"/>
  <c r="R57" i="4"/>
  <c r="Q57" i="4"/>
  <c r="P57" i="4"/>
  <c r="E57" i="4"/>
  <c r="O55" i="4"/>
  <c r="N55" i="4"/>
  <c r="M55" i="4"/>
  <c r="L55" i="4"/>
  <c r="K55" i="4"/>
  <c r="J55" i="4"/>
  <c r="I55" i="4"/>
  <c r="S55" i="4" s="1"/>
  <c r="H55" i="4"/>
  <c r="R55" i="4" s="1"/>
  <c r="G55" i="4"/>
  <c r="F55" i="4"/>
  <c r="C55" i="4"/>
  <c r="B55" i="4"/>
  <c r="S54" i="4"/>
  <c r="R54" i="4"/>
  <c r="Q54" i="4"/>
  <c r="P54" i="4"/>
  <c r="E54" i="4"/>
  <c r="S53" i="4"/>
  <c r="R53" i="4"/>
  <c r="Q53" i="4"/>
  <c r="U53" i="4" s="1"/>
  <c r="P53" i="4"/>
  <c r="E53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T50" i="4" s="1"/>
  <c r="S49" i="4"/>
  <c r="R49" i="4"/>
  <c r="Q49" i="4"/>
  <c r="P49" i="4"/>
  <c r="E49" i="4"/>
  <c r="U48" i="4"/>
  <c r="S48" i="4"/>
  <c r="R48" i="4"/>
  <c r="Q48" i="4"/>
  <c r="P48" i="4"/>
  <c r="E48" i="4"/>
  <c r="T48" i="4" s="1"/>
  <c r="S47" i="4"/>
  <c r="R47" i="4"/>
  <c r="Q47" i="4"/>
  <c r="P47" i="4"/>
  <c r="E47" i="4"/>
  <c r="T47" i="4" s="1"/>
  <c r="S46" i="4"/>
  <c r="R46" i="4"/>
  <c r="Q46" i="4"/>
  <c r="P46" i="4"/>
  <c r="T46" i="4" s="1"/>
  <c r="E46" i="4"/>
  <c r="S45" i="4"/>
  <c r="R45" i="4"/>
  <c r="Q45" i="4"/>
  <c r="P45" i="4"/>
  <c r="E45" i="4"/>
  <c r="S44" i="4"/>
  <c r="R44" i="4"/>
  <c r="Q44" i="4"/>
  <c r="P44" i="4"/>
  <c r="E44" i="4"/>
  <c r="U44" i="4" s="1"/>
  <c r="O42" i="4"/>
  <c r="N42" i="4"/>
  <c r="M42" i="4"/>
  <c r="L42" i="4"/>
  <c r="K42" i="4"/>
  <c r="J42" i="4"/>
  <c r="I42" i="4"/>
  <c r="S42" i="4" s="1"/>
  <c r="H42" i="4"/>
  <c r="G42" i="4"/>
  <c r="F42" i="4"/>
  <c r="C42" i="4"/>
  <c r="B42" i="4"/>
  <c r="S41" i="4"/>
  <c r="R41" i="4"/>
  <c r="Q41" i="4"/>
  <c r="P41" i="4"/>
  <c r="E41" i="4"/>
  <c r="U41" i="4" s="1"/>
  <c r="S40" i="4"/>
  <c r="R40" i="4"/>
  <c r="Q40" i="4"/>
  <c r="P40" i="4"/>
  <c r="T40" i="4" s="1"/>
  <c r="E40" i="4"/>
  <c r="S39" i="4"/>
  <c r="R39" i="4"/>
  <c r="Q39" i="4"/>
  <c r="P39" i="4"/>
  <c r="E39" i="4"/>
  <c r="T39" i="4" s="1"/>
  <c r="S38" i="4"/>
  <c r="R38" i="4"/>
  <c r="Q38" i="4"/>
  <c r="P38" i="4"/>
  <c r="E38" i="4"/>
  <c r="U38" i="4" s="1"/>
  <c r="T37" i="4"/>
  <c r="S37" i="4"/>
  <c r="R37" i="4"/>
  <c r="Q37" i="4"/>
  <c r="P37" i="4"/>
  <c r="E37" i="4"/>
  <c r="U37" i="4" s="1"/>
  <c r="R35" i="4"/>
  <c r="O35" i="4"/>
  <c r="N35" i="4"/>
  <c r="M35" i="4"/>
  <c r="L35" i="4"/>
  <c r="K35" i="4"/>
  <c r="J35" i="4"/>
  <c r="I35" i="4"/>
  <c r="S35" i="4" s="1"/>
  <c r="H35" i="4"/>
  <c r="G35" i="4"/>
  <c r="F35" i="4"/>
  <c r="E35" i="4"/>
  <c r="C35" i="4"/>
  <c r="B35" i="4"/>
  <c r="S34" i="4"/>
  <c r="R34" i="4"/>
  <c r="Q34" i="4"/>
  <c r="U34" i="4" s="1"/>
  <c r="P34" i="4"/>
  <c r="E34" i="4"/>
  <c r="T34" i="4" s="1"/>
  <c r="O32" i="4"/>
  <c r="N32" i="4"/>
  <c r="M32" i="4"/>
  <c r="L32" i="4"/>
  <c r="K32" i="4"/>
  <c r="J32" i="4"/>
  <c r="I32" i="4"/>
  <c r="S32" i="4" s="1"/>
  <c r="H32" i="4"/>
  <c r="R32" i="4" s="1"/>
  <c r="G32" i="4"/>
  <c r="F32" i="4"/>
  <c r="E32" i="4"/>
  <c r="C32" i="4"/>
  <c r="B32" i="4"/>
  <c r="S31" i="4"/>
  <c r="R31" i="4"/>
  <c r="Q31" i="4"/>
  <c r="P31" i="4"/>
  <c r="E31" i="4"/>
  <c r="T30" i="4"/>
  <c r="S30" i="4"/>
  <c r="R30" i="4"/>
  <c r="Q30" i="4"/>
  <c r="P30" i="4"/>
  <c r="E30" i="4"/>
  <c r="U30" i="4" s="1"/>
  <c r="T29" i="4"/>
  <c r="S29" i="4"/>
  <c r="R29" i="4"/>
  <c r="Q29" i="4"/>
  <c r="P29" i="4"/>
  <c r="E29" i="4"/>
  <c r="U29" i="4" s="1"/>
  <c r="S28" i="4"/>
  <c r="R28" i="4"/>
  <c r="Q28" i="4"/>
  <c r="P28" i="4"/>
  <c r="E28" i="4"/>
  <c r="T28" i="4" s="1"/>
  <c r="O26" i="4"/>
  <c r="N26" i="4"/>
  <c r="M26" i="4"/>
  <c r="L26" i="4"/>
  <c r="K26" i="4"/>
  <c r="J26" i="4"/>
  <c r="I26" i="4"/>
  <c r="S26" i="4" s="1"/>
  <c r="H26" i="4"/>
  <c r="R26" i="4" s="1"/>
  <c r="G26" i="4"/>
  <c r="F26" i="4"/>
  <c r="C26" i="4"/>
  <c r="B26" i="4"/>
  <c r="U25" i="4"/>
  <c r="S25" i="4"/>
  <c r="R25" i="4"/>
  <c r="Q25" i="4"/>
  <c r="P25" i="4"/>
  <c r="E25" i="4"/>
  <c r="T25" i="4" s="1"/>
  <c r="S24" i="4"/>
  <c r="R24" i="4"/>
  <c r="Q24" i="4"/>
  <c r="P24" i="4"/>
  <c r="E24" i="4"/>
  <c r="U24" i="4" s="1"/>
  <c r="S23" i="4"/>
  <c r="R23" i="4"/>
  <c r="Q23" i="4"/>
  <c r="P23" i="4"/>
  <c r="E23" i="4"/>
  <c r="U23" i="4" s="1"/>
  <c r="U22" i="4"/>
  <c r="S22" i="4"/>
  <c r="R22" i="4"/>
  <c r="Q22" i="4"/>
  <c r="P22" i="4"/>
  <c r="E22" i="4"/>
  <c r="T22" i="4" s="1"/>
  <c r="U21" i="4"/>
  <c r="T21" i="4"/>
  <c r="S21" i="4"/>
  <c r="R21" i="4"/>
  <c r="Q21" i="4"/>
  <c r="P21" i="4"/>
  <c r="E21" i="4"/>
  <c r="S20" i="4"/>
  <c r="R20" i="4"/>
  <c r="Q20" i="4"/>
  <c r="P20" i="4"/>
  <c r="E20" i="4"/>
  <c r="T20" i="4" s="1"/>
  <c r="T19" i="4"/>
  <c r="S19" i="4"/>
  <c r="R19" i="4"/>
  <c r="Q19" i="4"/>
  <c r="P19" i="4"/>
  <c r="E19" i="4"/>
  <c r="U19" i="4" s="1"/>
  <c r="O17" i="4"/>
  <c r="N17" i="4"/>
  <c r="M17" i="4"/>
  <c r="L17" i="4"/>
  <c r="K17" i="4"/>
  <c r="J17" i="4"/>
  <c r="I17" i="4"/>
  <c r="S17" i="4" s="1"/>
  <c r="H17" i="4"/>
  <c r="R17" i="4" s="1"/>
  <c r="G17" i="4"/>
  <c r="F17" i="4"/>
  <c r="C17" i="4"/>
  <c r="B17" i="4"/>
  <c r="S16" i="4"/>
  <c r="R16" i="4"/>
  <c r="Q16" i="4"/>
  <c r="P16" i="4"/>
  <c r="E16" i="4"/>
  <c r="S15" i="4"/>
  <c r="R15" i="4"/>
  <c r="Q15" i="4"/>
  <c r="P15" i="4"/>
  <c r="E15" i="4"/>
  <c r="U15" i="4" s="1"/>
  <c r="S14" i="4"/>
  <c r="R14" i="4"/>
  <c r="Q14" i="4"/>
  <c r="P14" i="4"/>
  <c r="E14" i="4"/>
  <c r="U13" i="4"/>
  <c r="S13" i="4"/>
  <c r="R13" i="4"/>
  <c r="Q13" i="4"/>
  <c r="P13" i="4"/>
  <c r="E13" i="4"/>
  <c r="T13" i="4" s="1"/>
  <c r="S12" i="4"/>
  <c r="R12" i="4"/>
  <c r="Q12" i="4"/>
  <c r="P12" i="4"/>
  <c r="E12" i="4"/>
  <c r="S11" i="4"/>
  <c r="R11" i="4"/>
  <c r="Q11" i="4"/>
  <c r="P11" i="4"/>
  <c r="E11" i="4"/>
  <c r="S10" i="4"/>
  <c r="R10" i="4"/>
  <c r="Q10" i="4"/>
  <c r="U10" i="4" s="1"/>
  <c r="P10" i="4"/>
  <c r="E10" i="4"/>
  <c r="S9" i="4"/>
  <c r="R9" i="4"/>
  <c r="Q9" i="4"/>
  <c r="P9" i="4"/>
  <c r="E9" i="4"/>
  <c r="T9" i="4" s="1"/>
  <c r="S96" i="3"/>
  <c r="R96" i="3"/>
  <c r="Q96" i="3"/>
  <c r="P96" i="3"/>
  <c r="E96" i="3"/>
  <c r="U96" i="3" s="1"/>
  <c r="S95" i="3"/>
  <c r="R95" i="3"/>
  <c r="Q95" i="3"/>
  <c r="P95" i="3"/>
  <c r="E95" i="3"/>
  <c r="S94" i="3"/>
  <c r="R94" i="3"/>
  <c r="Q94" i="3"/>
  <c r="P94" i="3"/>
  <c r="E94" i="3"/>
  <c r="T94" i="3" s="1"/>
  <c r="S93" i="3"/>
  <c r="R93" i="3"/>
  <c r="Q93" i="3"/>
  <c r="P93" i="3"/>
  <c r="E93" i="3"/>
  <c r="U93" i="3" s="1"/>
  <c r="S92" i="3"/>
  <c r="R92" i="3"/>
  <c r="Q92" i="3"/>
  <c r="P92" i="3"/>
  <c r="E92" i="3"/>
  <c r="T92" i="3" s="1"/>
  <c r="U91" i="3"/>
  <c r="S91" i="3"/>
  <c r="R91" i="3"/>
  <c r="Q91" i="3"/>
  <c r="P91" i="3"/>
  <c r="E91" i="3"/>
  <c r="T91" i="3" s="1"/>
  <c r="U90" i="3"/>
  <c r="T90" i="3"/>
  <c r="S90" i="3"/>
  <c r="R90" i="3"/>
  <c r="Q90" i="3"/>
  <c r="P90" i="3"/>
  <c r="E90" i="3"/>
  <c r="S89" i="3"/>
  <c r="R89" i="3"/>
  <c r="Q89" i="3"/>
  <c r="P89" i="3"/>
  <c r="E89" i="3"/>
  <c r="S88" i="3"/>
  <c r="R88" i="3"/>
  <c r="Q88" i="3"/>
  <c r="P88" i="3"/>
  <c r="E88" i="3"/>
  <c r="U88" i="3" s="1"/>
  <c r="O75" i="3"/>
  <c r="N75" i="3"/>
  <c r="M75" i="3"/>
  <c r="L75" i="3"/>
  <c r="K75" i="3"/>
  <c r="J75" i="3"/>
  <c r="I75" i="3"/>
  <c r="S75" i="3" s="1"/>
  <c r="H75" i="3"/>
  <c r="R75" i="3" s="1"/>
  <c r="G75" i="3"/>
  <c r="F75" i="3"/>
  <c r="C75" i="3"/>
  <c r="B75" i="3"/>
  <c r="S74" i="3"/>
  <c r="O74" i="3"/>
  <c r="N74" i="3"/>
  <c r="M74" i="3"/>
  <c r="L74" i="3"/>
  <c r="K74" i="3"/>
  <c r="J74" i="3"/>
  <c r="I74" i="3"/>
  <c r="H74" i="3"/>
  <c r="G74" i="3"/>
  <c r="F74" i="3"/>
  <c r="C74" i="3"/>
  <c r="B74" i="3"/>
  <c r="E74" i="3" s="1"/>
  <c r="O73" i="3"/>
  <c r="N73" i="3"/>
  <c r="M73" i="3"/>
  <c r="L73" i="3"/>
  <c r="K73" i="3"/>
  <c r="J73" i="3"/>
  <c r="I73" i="3"/>
  <c r="Q73" i="3" s="1"/>
  <c r="H73" i="3"/>
  <c r="R73" i="3" s="1"/>
  <c r="G73" i="3"/>
  <c r="F73" i="3"/>
  <c r="C73" i="3"/>
  <c r="B73" i="3"/>
  <c r="U72" i="3"/>
  <c r="S72" i="3"/>
  <c r="R72" i="3"/>
  <c r="Q72" i="3"/>
  <c r="P72" i="3"/>
  <c r="E72" i="3"/>
  <c r="T72" i="3" s="1"/>
  <c r="U71" i="3"/>
  <c r="S71" i="3"/>
  <c r="R71" i="3"/>
  <c r="Q71" i="3"/>
  <c r="P71" i="3"/>
  <c r="E71" i="3"/>
  <c r="O69" i="3"/>
  <c r="N69" i="3"/>
  <c r="M69" i="3"/>
  <c r="L69" i="3"/>
  <c r="K69" i="3"/>
  <c r="J69" i="3"/>
  <c r="I69" i="3"/>
  <c r="S69" i="3" s="1"/>
  <c r="H69" i="3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R68" i="3" s="1"/>
  <c r="G68" i="3"/>
  <c r="F68" i="3"/>
  <c r="C68" i="3"/>
  <c r="B68" i="3"/>
  <c r="S67" i="3"/>
  <c r="R67" i="3"/>
  <c r="Q67" i="3"/>
  <c r="P67" i="3"/>
  <c r="E67" i="3"/>
  <c r="T66" i="3"/>
  <c r="S66" i="3"/>
  <c r="R66" i="3"/>
  <c r="Q66" i="3"/>
  <c r="P66" i="3"/>
  <c r="E66" i="3"/>
  <c r="U66" i="3" s="1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O61" i="3"/>
  <c r="N61" i="3"/>
  <c r="M61" i="3"/>
  <c r="L61" i="3"/>
  <c r="K61" i="3"/>
  <c r="J61" i="3"/>
  <c r="I61" i="3"/>
  <c r="S61" i="3" s="1"/>
  <c r="H61" i="3"/>
  <c r="R61" i="3" s="1"/>
  <c r="C61" i="3"/>
  <c r="B61" i="3"/>
  <c r="S60" i="3"/>
  <c r="R60" i="3"/>
  <c r="Q60" i="3"/>
  <c r="P60" i="3"/>
  <c r="E60" i="3"/>
  <c r="T60" i="3" s="1"/>
  <c r="S59" i="3"/>
  <c r="R59" i="3"/>
  <c r="Q59" i="3"/>
  <c r="P59" i="3"/>
  <c r="E59" i="3"/>
  <c r="S58" i="3"/>
  <c r="R58" i="3"/>
  <c r="Q58" i="3"/>
  <c r="P58" i="3"/>
  <c r="E58" i="3"/>
  <c r="T58" i="3" s="1"/>
  <c r="S57" i="3"/>
  <c r="R57" i="3"/>
  <c r="Q57" i="3"/>
  <c r="P57" i="3"/>
  <c r="E57" i="3"/>
  <c r="O55" i="3"/>
  <c r="N55" i="3"/>
  <c r="M55" i="3"/>
  <c r="L55" i="3"/>
  <c r="K55" i="3"/>
  <c r="J55" i="3"/>
  <c r="I55" i="3"/>
  <c r="H55" i="3"/>
  <c r="R55" i="3" s="1"/>
  <c r="G55" i="3"/>
  <c r="F55" i="3"/>
  <c r="C55" i="3"/>
  <c r="B55" i="3"/>
  <c r="T54" i="3"/>
  <c r="S54" i="3"/>
  <c r="R54" i="3"/>
  <c r="Q54" i="3"/>
  <c r="P54" i="3"/>
  <c r="E54" i="3"/>
  <c r="U54" i="3" s="1"/>
  <c r="T53" i="3"/>
  <c r="S53" i="3"/>
  <c r="R53" i="3"/>
  <c r="Q53" i="3"/>
  <c r="P53" i="3"/>
  <c r="E53" i="3"/>
  <c r="S52" i="3"/>
  <c r="R52" i="3"/>
  <c r="Q52" i="3"/>
  <c r="P52" i="3"/>
  <c r="E52" i="3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T49" i="3" s="1"/>
  <c r="S48" i="3"/>
  <c r="R48" i="3"/>
  <c r="Q48" i="3"/>
  <c r="P48" i="3"/>
  <c r="E48" i="3"/>
  <c r="S47" i="3"/>
  <c r="R47" i="3"/>
  <c r="Q47" i="3"/>
  <c r="P47" i="3"/>
  <c r="E47" i="3"/>
  <c r="U47" i="3" s="1"/>
  <c r="S46" i="3"/>
  <c r="R46" i="3"/>
  <c r="Q46" i="3"/>
  <c r="P46" i="3"/>
  <c r="E46" i="3"/>
  <c r="S45" i="3"/>
  <c r="R45" i="3"/>
  <c r="Q45" i="3"/>
  <c r="U45" i="3" s="1"/>
  <c r="P45" i="3"/>
  <c r="E45" i="3"/>
  <c r="T44" i="3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S42" i="3" s="1"/>
  <c r="H42" i="3"/>
  <c r="R42" i="3" s="1"/>
  <c r="G42" i="3"/>
  <c r="F42" i="3"/>
  <c r="C42" i="3"/>
  <c r="B42" i="3"/>
  <c r="T41" i="3"/>
  <c r="S41" i="3"/>
  <c r="R41" i="3"/>
  <c r="Q41" i="3"/>
  <c r="P41" i="3"/>
  <c r="E41" i="3"/>
  <c r="U41" i="3" s="1"/>
  <c r="S40" i="3"/>
  <c r="R40" i="3"/>
  <c r="Q40" i="3"/>
  <c r="P40" i="3"/>
  <c r="E40" i="3"/>
  <c r="T40" i="3" s="1"/>
  <c r="S39" i="3"/>
  <c r="R39" i="3"/>
  <c r="Q39" i="3"/>
  <c r="P39" i="3"/>
  <c r="E39" i="3"/>
  <c r="U39" i="3" s="1"/>
  <c r="S38" i="3"/>
  <c r="R38" i="3"/>
  <c r="Q38" i="3"/>
  <c r="P38" i="3"/>
  <c r="E38" i="3"/>
  <c r="T38" i="3" s="1"/>
  <c r="U37" i="3"/>
  <c r="S37" i="3"/>
  <c r="R37" i="3"/>
  <c r="Q37" i="3"/>
  <c r="P37" i="3"/>
  <c r="E37" i="3"/>
  <c r="T37" i="3" s="1"/>
  <c r="O35" i="3"/>
  <c r="N35" i="3"/>
  <c r="M35" i="3"/>
  <c r="L35" i="3"/>
  <c r="K35" i="3"/>
  <c r="J35" i="3"/>
  <c r="I35" i="3"/>
  <c r="H35" i="3"/>
  <c r="R35" i="3" s="1"/>
  <c r="G35" i="3"/>
  <c r="F35" i="3"/>
  <c r="C35" i="3"/>
  <c r="B35" i="3"/>
  <c r="E35" i="3" s="1"/>
  <c r="T34" i="3"/>
  <c r="S34" i="3"/>
  <c r="R34" i="3"/>
  <c r="Q34" i="3"/>
  <c r="U34" i="3" s="1"/>
  <c r="P34" i="3"/>
  <c r="E34" i="3"/>
  <c r="O32" i="3"/>
  <c r="N32" i="3"/>
  <c r="M32" i="3"/>
  <c r="L32" i="3"/>
  <c r="K32" i="3"/>
  <c r="J32" i="3"/>
  <c r="I32" i="3"/>
  <c r="S32" i="3" s="1"/>
  <c r="H32" i="3"/>
  <c r="P32" i="3" s="1"/>
  <c r="G32" i="3"/>
  <c r="F32" i="3"/>
  <c r="C32" i="3"/>
  <c r="B32" i="3"/>
  <c r="E32" i="3" s="1"/>
  <c r="S31" i="3"/>
  <c r="R31" i="3"/>
  <c r="Q31" i="3"/>
  <c r="P31" i="3"/>
  <c r="E31" i="3"/>
  <c r="S30" i="3"/>
  <c r="R30" i="3"/>
  <c r="Q30" i="3"/>
  <c r="P30" i="3"/>
  <c r="E30" i="3"/>
  <c r="U30" i="3" s="1"/>
  <c r="S29" i="3"/>
  <c r="R29" i="3"/>
  <c r="Q29" i="3"/>
  <c r="P29" i="3"/>
  <c r="E29" i="3"/>
  <c r="U29" i="3" s="1"/>
  <c r="U28" i="3"/>
  <c r="S28" i="3"/>
  <c r="R28" i="3"/>
  <c r="Q28" i="3"/>
  <c r="P28" i="3"/>
  <c r="E28" i="3"/>
  <c r="T28" i="3" s="1"/>
  <c r="O26" i="3"/>
  <c r="N26" i="3"/>
  <c r="M26" i="3"/>
  <c r="L26" i="3"/>
  <c r="K26" i="3"/>
  <c r="J26" i="3"/>
  <c r="I26" i="3"/>
  <c r="S26" i="3" s="1"/>
  <c r="H26" i="3"/>
  <c r="R26" i="3" s="1"/>
  <c r="G26" i="3"/>
  <c r="F26" i="3"/>
  <c r="C26" i="3"/>
  <c r="B26" i="3"/>
  <c r="E26" i="3" s="1"/>
  <c r="U25" i="3"/>
  <c r="T25" i="3"/>
  <c r="S25" i="3"/>
  <c r="R25" i="3"/>
  <c r="Q25" i="3"/>
  <c r="P25" i="3"/>
  <c r="E25" i="3"/>
  <c r="S24" i="3"/>
  <c r="R24" i="3"/>
  <c r="Q24" i="3"/>
  <c r="P24" i="3"/>
  <c r="E24" i="3"/>
  <c r="U24" i="3" s="1"/>
  <c r="U23" i="3"/>
  <c r="S23" i="3"/>
  <c r="R23" i="3"/>
  <c r="Q23" i="3"/>
  <c r="P23" i="3"/>
  <c r="E23" i="3"/>
  <c r="T23" i="3" s="1"/>
  <c r="S22" i="3"/>
  <c r="R22" i="3"/>
  <c r="Q22" i="3"/>
  <c r="P22" i="3"/>
  <c r="E22" i="3"/>
  <c r="U22" i="3" s="1"/>
  <c r="U21" i="3"/>
  <c r="S21" i="3"/>
  <c r="R21" i="3"/>
  <c r="Q21" i="3"/>
  <c r="P21" i="3"/>
  <c r="E21" i="3"/>
  <c r="T21" i="3" s="1"/>
  <c r="U20" i="3"/>
  <c r="S20" i="3"/>
  <c r="R20" i="3"/>
  <c r="Q20" i="3"/>
  <c r="P20" i="3"/>
  <c r="E20" i="3"/>
  <c r="T20" i="3" s="1"/>
  <c r="U19" i="3"/>
  <c r="T19" i="3"/>
  <c r="S19" i="3"/>
  <c r="R19" i="3"/>
  <c r="Q19" i="3"/>
  <c r="P19" i="3"/>
  <c r="E19" i="3"/>
  <c r="O17" i="3"/>
  <c r="N17" i="3"/>
  <c r="M17" i="3"/>
  <c r="L17" i="3"/>
  <c r="K17" i="3"/>
  <c r="J17" i="3"/>
  <c r="I17" i="3"/>
  <c r="Q17" i="3" s="1"/>
  <c r="H17" i="3"/>
  <c r="R17" i="3" s="1"/>
  <c r="G17" i="3"/>
  <c r="F17" i="3"/>
  <c r="C17" i="3"/>
  <c r="B17" i="3"/>
  <c r="S16" i="3"/>
  <c r="R16" i="3"/>
  <c r="Q16" i="3"/>
  <c r="P16" i="3"/>
  <c r="E16" i="3"/>
  <c r="T16" i="3" s="1"/>
  <c r="S15" i="3"/>
  <c r="R15" i="3"/>
  <c r="Q15" i="3"/>
  <c r="P15" i="3"/>
  <c r="E15" i="3"/>
  <c r="S14" i="3"/>
  <c r="R14" i="3"/>
  <c r="Q14" i="3"/>
  <c r="P14" i="3"/>
  <c r="E14" i="3"/>
  <c r="T14" i="3" s="1"/>
  <c r="S13" i="3"/>
  <c r="R13" i="3"/>
  <c r="Q13" i="3"/>
  <c r="P13" i="3"/>
  <c r="E13" i="3"/>
  <c r="U13" i="3" s="1"/>
  <c r="S12" i="3"/>
  <c r="R12" i="3"/>
  <c r="Q12" i="3"/>
  <c r="P12" i="3"/>
  <c r="E12" i="3"/>
  <c r="T11" i="3"/>
  <c r="S11" i="3"/>
  <c r="R11" i="3"/>
  <c r="Q11" i="3"/>
  <c r="P11" i="3"/>
  <c r="E11" i="3"/>
  <c r="U11" i="3" s="1"/>
  <c r="S10" i="3"/>
  <c r="R10" i="3"/>
  <c r="Q10" i="3"/>
  <c r="U10" i="3" s="1"/>
  <c r="P10" i="3"/>
  <c r="T10" i="3" s="1"/>
  <c r="E10" i="3"/>
  <c r="S9" i="3"/>
  <c r="R9" i="3"/>
  <c r="Q9" i="3"/>
  <c r="P9" i="3"/>
  <c r="E9" i="3"/>
  <c r="T9" i="3" s="1"/>
  <c r="T96" i="2"/>
  <c r="S96" i="2"/>
  <c r="R96" i="2"/>
  <c r="Q96" i="2"/>
  <c r="P96" i="2"/>
  <c r="E96" i="2"/>
  <c r="U96" i="2" s="1"/>
  <c r="S95" i="2"/>
  <c r="R95" i="2"/>
  <c r="Q95" i="2"/>
  <c r="P95" i="2"/>
  <c r="E95" i="2"/>
  <c r="T95" i="2" s="1"/>
  <c r="S94" i="2"/>
  <c r="R94" i="2"/>
  <c r="Q94" i="2"/>
  <c r="P94" i="2"/>
  <c r="E94" i="2"/>
  <c r="S93" i="2"/>
  <c r="R93" i="2"/>
  <c r="Q93" i="2"/>
  <c r="P93" i="2"/>
  <c r="E93" i="2"/>
  <c r="S92" i="2"/>
  <c r="R92" i="2"/>
  <c r="Q92" i="2"/>
  <c r="P92" i="2"/>
  <c r="E92" i="2"/>
  <c r="T92" i="2" s="1"/>
  <c r="U91" i="2"/>
  <c r="S91" i="2"/>
  <c r="R91" i="2"/>
  <c r="Q91" i="2"/>
  <c r="P91" i="2"/>
  <c r="E91" i="2"/>
  <c r="T91" i="2" s="1"/>
  <c r="S90" i="2"/>
  <c r="R90" i="2"/>
  <c r="Q90" i="2"/>
  <c r="P90" i="2"/>
  <c r="E90" i="2"/>
  <c r="S89" i="2"/>
  <c r="R89" i="2"/>
  <c r="Q89" i="2"/>
  <c r="P89" i="2"/>
  <c r="E89" i="2"/>
  <c r="S88" i="2"/>
  <c r="R88" i="2"/>
  <c r="Q88" i="2"/>
  <c r="P88" i="2"/>
  <c r="E88" i="2"/>
  <c r="T88" i="2" s="1"/>
  <c r="O75" i="2"/>
  <c r="N75" i="2"/>
  <c r="M75" i="2"/>
  <c r="L75" i="2"/>
  <c r="K75" i="2"/>
  <c r="J75" i="2"/>
  <c r="I75" i="2"/>
  <c r="S75" i="2" s="1"/>
  <c r="H75" i="2"/>
  <c r="R75" i="2" s="1"/>
  <c r="G75" i="2"/>
  <c r="F75" i="2"/>
  <c r="C75" i="2"/>
  <c r="B75" i="2"/>
  <c r="R74" i="2"/>
  <c r="O74" i="2"/>
  <c r="N74" i="2"/>
  <c r="M74" i="2"/>
  <c r="L74" i="2"/>
  <c r="K74" i="2"/>
  <c r="J74" i="2"/>
  <c r="I74" i="2"/>
  <c r="S74" i="2" s="1"/>
  <c r="H74" i="2"/>
  <c r="G74" i="2"/>
  <c r="F74" i="2"/>
  <c r="C74" i="2"/>
  <c r="B74" i="2"/>
  <c r="E74" i="2" s="1"/>
  <c r="S73" i="2"/>
  <c r="O73" i="2"/>
  <c r="N73" i="2"/>
  <c r="M73" i="2"/>
  <c r="L73" i="2"/>
  <c r="K73" i="2"/>
  <c r="J73" i="2"/>
  <c r="I73" i="2"/>
  <c r="H73" i="2"/>
  <c r="R73" i="2" s="1"/>
  <c r="G73" i="2"/>
  <c r="F73" i="2"/>
  <c r="C73" i="2"/>
  <c r="B73" i="2"/>
  <c r="E73" i="2" s="1"/>
  <c r="U72" i="2"/>
  <c r="S72" i="2"/>
  <c r="R72" i="2"/>
  <c r="Q72" i="2"/>
  <c r="P72" i="2"/>
  <c r="E72" i="2"/>
  <c r="T72" i="2" s="1"/>
  <c r="S71" i="2"/>
  <c r="R71" i="2"/>
  <c r="Q71" i="2"/>
  <c r="P71" i="2"/>
  <c r="E71" i="2"/>
  <c r="U71" i="2" s="1"/>
  <c r="O69" i="2"/>
  <c r="N69" i="2"/>
  <c r="M69" i="2"/>
  <c r="L69" i="2"/>
  <c r="K69" i="2"/>
  <c r="J69" i="2"/>
  <c r="I69" i="2"/>
  <c r="S69" i="2" s="1"/>
  <c r="H69" i="2"/>
  <c r="G69" i="2"/>
  <c r="F69" i="2"/>
  <c r="C69" i="2"/>
  <c r="B69" i="2"/>
  <c r="O68" i="2"/>
  <c r="N68" i="2"/>
  <c r="M68" i="2"/>
  <c r="L68" i="2"/>
  <c r="K68" i="2"/>
  <c r="J68" i="2"/>
  <c r="I68" i="2"/>
  <c r="S68" i="2" s="1"/>
  <c r="H68" i="2"/>
  <c r="G68" i="2"/>
  <c r="F68" i="2"/>
  <c r="E68" i="2"/>
  <c r="C68" i="2"/>
  <c r="B68" i="2"/>
  <c r="U67" i="2"/>
  <c r="T67" i="2"/>
  <c r="S67" i="2"/>
  <c r="R67" i="2"/>
  <c r="Q67" i="2"/>
  <c r="P67" i="2"/>
  <c r="E67" i="2"/>
  <c r="T66" i="2"/>
  <c r="S66" i="2"/>
  <c r="R66" i="2"/>
  <c r="Q66" i="2"/>
  <c r="P66" i="2"/>
  <c r="E66" i="2"/>
  <c r="U66" i="2" s="1"/>
  <c r="S65" i="2"/>
  <c r="R65" i="2"/>
  <c r="Q65" i="2"/>
  <c r="P65" i="2"/>
  <c r="E65" i="2"/>
  <c r="U65" i="2" s="1"/>
  <c r="S64" i="2"/>
  <c r="R64" i="2"/>
  <c r="Q64" i="2"/>
  <c r="P64" i="2"/>
  <c r="E64" i="2"/>
  <c r="S63" i="2"/>
  <c r="R63" i="2"/>
  <c r="Q63" i="2"/>
  <c r="P63" i="2"/>
  <c r="E63" i="2"/>
  <c r="U63" i="2" s="1"/>
  <c r="O61" i="2"/>
  <c r="N61" i="2"/>
  <c r="M61" i="2"/>
  <c r="L61" i="2"/>
  <c r="K61" i="2"/>
  <c r="J61" i="2"/>
  <c r="I61" i="2"/>
  <c r="S61" i="2" s="1"/>
  <c r="H61" i="2"/>
  <c r="R61" i="2" s="1"/>
  <c r="C61" i="2"/>
  <c r="E61" i="2" s="1"/>
  <c r="B61" i="2"/>
  <c r="S60" i="2"/>
  <c r="R60" i="2"/>
  <c r="Q60" i="2"/>
  <c r="P60" i="2"/>
  <c r="E60" i="2"/>
  <c r="U60" i="2" s="1"/>
  <c r="S59" i="2"/>
  <c r="R59" i="2"/>
  <c r="Q59" i="2"/>
  <c r="P59" i="2"/>
  <c r="E59" i="2"/>
  <c r="T59" i="2" s="1"/>
  <c r="U58" i="2"/>
  <c r="S58" i="2"/>
  <c r="R58" i="2"/>
  <c r="Q58" i="2"/>
  <c r="P58" i="2"/>
  <c r="E58" i="2"/>
  <c r="T58" i="2" s="1"/>
  <c r="T57" i="2"/>
  <c r="S57" i="2"/>
  <c r="R57" i="2"/>
  <c r="Q57" i="2"/>
  <c r="P57" i="2"/>
  <c r="E57" i="2"/>
  <c r="U57" i="2" s="1"/>
  <c r="O55" i="2"/>
  <c r="N55" i="2"/>
  <c r="M55" i="2"/>
  <c r="L55" i="2"/>
  <c r="K55" i="2"/>
  <c r="J55" i="2"/>
  <c r="I55" i="2"/>
  <c r="S55" i="2" s="1"/>
  <c r="H55" i="2"/>
  <c r="R55" i="2" s="1"/>
  <c r="G55" i="2"/>
  <c r="F55" i="2"/>
  <c r="C55" i="2"/>
  <c r="B55" i="2"/>
  <c r="E55" i="2" s="1"/>
  <c r="S54" i="2"/>
  <c r="R54" i="2"/>
  <c r="Q54" i="2"/>
  <c r="P54" i="2"/>
  <c r="E54" i="2"/>
  <c r="U54" i="2" s="1"/>
  <c r="S53" i="2"/>
  <c r="R53" i="2"/>
  <c r="Q53" i="2"/>
  <c r="P53" i="2"/>
  <c r="E53" i="2"/>
  <c r="S52" i="2"/>
  <c r="R52" i="2"/>
  <c r="Q52" i="2"/>
  <c r="P52" i="2"/>
  <c r="E52" i="2"/>
  <c r="S51" i="2"/>
  <c r="R51" i="2"/>
  <c r="Q51" i="2"/>
  <c r="P51" i="2"/>
  <c r="E51" i="2"/>
  <c r="T51" i="2" s="1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T45" i="2" s="1"/>
  <c r="E45" i="2"/>
  <c r="S44" i="2"/>
  <c r="R44" i="2"/>
  <c r="Q44" i="2"/>
  <c r="P44" i="2"/>
  <c r="E44" i="2"/>
  <c r="T44" i="2" s="1"/>
  <c r="O42" i="2"/>
  <c r="N42" i="2"/>
  <c r="M42" i="2"/>
  <c r="L42" i="2"/>
  <c r="K42" i="2"/>
  <c r="J42" i="2"/>
  <c r="I42" i="2"/>
  <c r="H42" i="2"/>
  <c r="G42" i="2"/>
  <c r="F42" i="2"/>
  <c r="C42" i="2"/>
  <c r="B42" i="2"/>
  <c r="S41" i="2"/>
  <c r="R41" i="2"/>
  <c r="Q41" i="2"/>
  <c r="P41" i="2"/>
  <c r="E41" i="2"/>
  <c r="S40" i="2"/>
  <c r="R40" i="2"/>
  <c r="Q40" i="2"/>
  <c r="P40" i="2"/>
  <c r="E40" i="2"/>
  <c r="U40" i="2" s="1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T37" i="2" s="1"/>
  <c r="E37" i="2"/>
  <c r="U37" i="2" s="1"/>
  <c r="R35" i="2"/>
  <c r="O35" i="2"/>
  <c r="N35" i="2"/>
  <c r="M35" i="2"/>
  <c r="L35" i="2"/>
  <c r="K35" i="2"/>
  <c r="J35" i="2"/>
  <c r="I35" i="2"/>
  <c r="H35" i="2"/>
  <c r="G35" i="2"/>
  <c r="F35" i="2"/>
  <c r="C35" i="2"/>
  <c r="B35" i="2"/>
  <c r="E35" i="2" s="1"/>
  <c r="S34" i="2"/>
  <c r="R34" i="2"/>
  <c r="Q34" i="2"/>
  <c r="P34" i="2"/>
  <c r="E34" i="2"/>
  <c r="O32" i="2"/>
  <c r="N32" i="2"/>
  <c r="M32" i="2"/>
  <c r="L32" i="2"/>
  <c r="K32" i="2"/>
  <c r="J32" i="2"/>
  <c r="I32" i="2"/>
  <c r="H32" i="2"/>
  <c r="G32" i="2"/>
  <c r="F32" i="2"/>
  <c r="C32" i="2"/>
  <c r="B32" i="2"/>
  <c r="E32" i="2" s="1"/>
  <c r="S31" i="2"/>
  <c r="R31" i="2"/>
  <c r="Q31" i="2"/>
  <c r="P31" i="2"/>
  <c r="E31" i="2"/>
  <c r="T31" i="2" s="1"/>
  <c r="S30" i="2"/>
  <c r="R30" i="2"/>
  <c r="Q30" i="2"/>
  <c r="P30" i="2"/>
  <c r="E30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O26" i="2"/>
  <c r="N26" i="2"/>
  <c r="M26" i="2"/>
  <c r="L26" i="2"/>
  <c r="K26" i="2"/>
  <c r="J26" i="2"/>
  <c r="I26" i="2"/>
  <c r="S26" i="2" s="1"/>
  <c r="H26" i="2"/>
  <c r="R26" i="2" s="1"/>
  <c r="G26" i="2"/>
  <c r="F26" i="2"/>
  <c r="C26" i="2"/>
  <c r="B26" i="2"/>
  <c r="S25" i="2"/>
  <c r="R25" i="2"/>
  <c r="Q25" i="2"/>
  <c r="P25" i="2"/>
  <c r="E25" i="2"/>
  <c r="S24" i="2"/>
  <c r="R24" i="2"/>
  <c r="Q24" i="2"/>
  <c r="P24" i="2"/>
  <c r="E24" i="2"/>
  <c r="T24" i="2" s="1"/>
  <c r="S23" i="2"/>
  <c r="R23" i="2"/>
  <c r="Q23" i="2"/>
  <c r="P23" i="2"/>
  <c r="E23" i="2"/>
  <c r="T23" i="2" s="1"/>
  <c r="T22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S17" i="2"/>
  <c r="O17" i="2"/>
  <c r="N17" i="2"/>
  <c r="M17" i="2"/>
  <c r="L17" i="2"/>
  <c r="K17" i="2"/>
  <c r="J17" i="2"/>
  <c r="I17" i="2"/>
  <c r="H17" i="2"/>
  <c r="G17" i="2"/>
  <c r="F17" i="2"/>
  <c r="C17" i="2"/>
  <c r="B17" i="2"/>
  <c r="E17" i="2" s="1"/>
  <c r="S16" i="2"/>
  <c r="R16" i="2"/>
  <c r="Q16" i="2"/>
  <c r="P16" i="2"/>
  <c r="E16" i="2"/>
  <c r="U16" i="2" s="1"/>
  <c r="U15" i="2"/>
  <c r="T15" i="2"/>
  <c r="S15" i="2"/>
  <c r="R15" i="2"/>
  <c r="Q15" i="2"/>
  <c r="P15" i="2"/>
  <c r="E15" i="2"/>
  <c r="S14" i="2"/>
  <c r="R14" i="2"/>
  <c r="Q14" i="2"/>
  <c r="P14" i="2"/>
  <c r="E14" i="2"/>
  <c r="U14" i="2" s="1"/>
  <c r="S13" i="2"/>
  <c r="R13" i="2"/>
  <c r="Q13" i="2"/>
  <c r="P13" i="2"/>
  <c r="E13" i="2"/>
  <c r="T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U9" i="2"/>
  <c r="S9" i="2"/>
  <c r="R9" i="2"/>
  <c r="Q9" i="2"/>
  <c r="P9" i="2"/>
  <c r="E9" i="2"/>
  <c r="T9" i="2" s="1"/>
  <c r="S96" i="1"/>
  <c r="R96" i="1"/>
  <c r="Q96" i="1"/>
  <c r="P96" i="1"/>
  <c r="E96" i="1"/>
  <c r="S95" i="1"/>
  <c r="R95" i="1"/>
  <c r="Q95" i="1"/>
  <c r="P95" i="1"/>
  <c r="E95" i="1"/>
  <c r="T94" i="1"/>
  <c r="S94" i="1"/>
  <c r="R94" i="1"/>
  <c r="Q94" i="1"/>
  <c r="P94" i="1"/>
  <c r="E94" i="1"/>
  <c r="U94" i="1" s="1"/>
  <c r="S93" i="1"/>
  <c r="R93" i="1"/>
  <c r="Q93" i="1"/>
  <c r="P93" i="1"/>
  <c r="E93" i="1"/>
  <c r="T93" i="1" s="1"/>
  <c r="S92" i="1"/>
  <c r="R92" i="1"/>
  <c r="Q92" i="1"/>
  <c r="P92" i="1"/>
  <c r="E92" i="1"/>
  <c r="S91" i="1"/>
  <c r="R91" i="1"/>
  <c r="Q91" i="1"/>
  <c r="P91" i="1"/>
  <c r="E91" i="1"/>
  <c r="T90" i="1"/>
  <c r="S90" i="1"/>
  <c r="R90" i="1"/>
  <c r="Q90" i="1"/>
  <c r="P90" i="1"/>
  <c r="E90" i="1"/>
  <c r="U90" i="1" s="1"/>
  <c r="S89" i="1"/>
  <c r="R89" i="1"/>
  <c r="Q89" i="1"/>
  <c r="P89" i="1"/>
  <c r="E89" i="1"/>
  <c r="T89" i="1" s="1"/>
  <c r="U88" i="1"/>
  <c r="T88" i="1"/>
  <c r="S88" i="1"/>
  <c r="R88" i="1"/>
  <c r="Q88" i="1"/>
  <c r="P88" i="1"/>
  <c r="E88" i="1"/>
  <c r="O75" i="1"/>
  <c r="N75" i="1"/>
  <c r="M75" i="1"/>
  <c r="L75" i="1"/>
  <c r="K75" i="1"/>
  <c r="J75" i="1"/>
  <c r="I75" i="1"/>
  <c r="S75" i="1" s="1"/>
  <c r="H75" i="1"/>
  <c r="G75" i="1"/>
  <c r="F75" i="1"/>
  <c r="C75" i="1"/>
  <c r="B75" i="1"/>
  <c r="R74" i="1"/>
  <c r="O74" i="1"/>
  <c r="N74" i="1"/>
  <c r="M74" i="1"/>
  <c r="L74" i="1"/>
  <c r="K74" i="1"/>
  <c r="J74" i="1"/>
  <c r="I74" i="1"/>
  <c r="H74" i="1"/>
  <c r="G74" i="1"/>
  <c r="F74" i="1"/>
  <c r="C74" i="1"/>
  <c r="B74" i="1"/>
  <c r="S73" i="1"/>
  <c r="O73" i="1"/>
  <c r="N73" i="1"/>
  <c r="M73" i="1"/>
  <c r="L73" i="1"/>
  <c r="K73" i="1"/>
  <c r="J73" i="1"/>
  <c r="I73" i="1"/>
  <c r="H73" i="1"/>
  <c r="G73" i="1"/>
  <c r="F73" i="1"/>
  <c r="C73" i="1"/>
  <c r="B73" i="1"/>
  <c r="E73" i="1" s="1"/>
  <c r="T72" i="1"/>
  <c r="S72" i="1"/>
  <c r="R72" i="1"/>
  <c r="Q72" i="1"/>
  <c r="P72" i="1"/>
  <c r="E72" i="1"/>
  <c r="U72" i="1" s="1"/>
  <c r="S71" i="1"/>
  <c r="R71" i="1"/>
  <c r="Q71" i="1"/>
  <c r="U71" i="1" s="1"/>
  <c r="P71" i="1"/>
  <c r="E71" i="1"/>
  <c r="O69" i="1"/>
  <c r="N69" i="1"/>
  <c r="M69" i="1"/>
  <c r="L69" i="1"/>
  <c r="K69" i="1"/>
  <c r="J69" i="1"/>
  <c r="I69" i="1"/>
  <c r="H69" i="1"/>
  <c r="R69" i="1" s="1"/>
  <c r="G69" i="1"/>
  <c r="F69" i="1"/>
  <c r="C69" i="1"/>
  <c r="B69" i="1"/>
  <c r="O68" i="1"/>
  <c r="N68" i="1"/>
  <c r="M68" i="1"/>
  <c r="L68" i="1"/>
  <c r="K68" i="1"/>
  <c r="J68" i="1"/>
  <c r="I68" i="1"/>
  <c r="H68" i="1"/>
  <c r="G68" i="1"/>
  <c r="F68" i="1"/>
  <c r="C68" i="1"/>
  <c r="B68" i="1"/>
  <c r="S67" i="1"/>
  <c r="R67" i="1"/>
  <c r="Q67" i="1"/>
  <c r="P67" i="1"/>
  <c r="E67" i="1"/>
  <c r="U67" i="1" s="1"/>
  <c r="U66" i="1"/>
  <c r="S66" i="1"/>
  <c r="R66" i="1"/>
  <c r="Q66" i="1"/>
  <c r="P66" i="1"/>
  <c r="E66" i="1"/>
  <c r="T66" i="1" s="1"/>
  <c r="S65" i="1"/>
  <c r="R65" i="1"/>
  <c r="Q65" i="1"/>
  <c r="P65" i="1"/>
  <c r="E65" i="1"/>
  <c r="U65" i="1" s="1"/>
  <c r="T64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O61" i="1"/>
  <c r="N61" i="1"/>
  <c r="M61" i="1"/>
  <c r="L61" i="1"/>
  <c r="K61" i="1"/>
  <c r="J61" i="1"/>
  <c r="I61" i="1"/>
  <c r="S61" i="1" s="1"/>
  <c r="H61" i="1"/>
  <c r="R61" i="1" s="1"/>
  <c r="C61" i="1"/>
  <c r="B61" i="1"/>
  <c r="U60" i="1"/>
  <c r="S60" i="1"/>
  <c r="R60" i="1"/>
  <c r="Q60" i="1"/>
  <c r="P60" i="1"/>
  <c r="E60" i="1"/>
  <c r="T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O55" i="1"/>
  <c r="N55" i="1"/>
  <c r="M55" i="1"/>
  <c r="L55" i="1"/>
  <c r="K55" i="1"/>
  <c r="J55" i="1"/>
  <c r="I55" i="1"/>
  <c r="H55" i="1"/>
  <c r="G55" i="1"/>
  <c r="F55" i="1"/>
  <c r="C55" i="1"/>
  <c r="B55" i="1"/>
  <c r="U54" i="1"/>
  <c r="S54" i="1"/>
  <c r="R54" i="1"/>
  <c r="Q54" i="1"/>
  <c r="P54" i="1"/>
  <c r="E54" i="1"/>
  <c r="T54" i="1" s="1"/>
  <c r="S53" i="1"/>
  <c r="R53" i="1"/>
  <c r="Q53" i="1"/>
  <c r="P53" i="1"/>
  <c r="E53" i="1"/>
  <c r="T53" i="1" s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S45" i="1"/>
  <c r="R45" i="1"/>
  <c r="Q45" i="1"/>
  <c r="P45" i="1"/>
  <c r="E45" i="1"/>
  <c r="T45" i="1" s="1"/>
  <c r="T44" i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S42" i="1" s="1"/>
  <c r="H42" i="1"/>
  <c r="R42" i="1" s="1"/>
  <c r="G42" i="1"/>
  <c r="F42" i="1"/>
  <c r="C42" i="1"/>
  <c r="B42" i="1"/>
  <c r="E42" i="1" s="1"/>
  <c r="T41" i="1"/>
  <c r="S41" i="1"/>
  <c r="R41" i="1"/>
  <c r="Q41" i="1"/>
  <c r="P41" i="1"/>
  <c r="E41" i="1"/>
  <c r="U41" i="1" s="1"/>
  <c r="S40" i="1"/>
  <c r="R40" i="1"/>
  <c r="Q40" i="1"/>
  <c r="P40" i="1"/>
  <c r="E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T37" i="1"/>
  <c r="S37" i="1"/>
  <c r="R37" i="1"/>
  <c r="Q37" i="1"/>
  <c r="P37" i="1"/>
  <c r="E37" i="1"/>
  <c r="O35" i="1"/>
  <c r="N35" i="1"/>
  <c r="M35" i="1"/>
  <c r="L35" i="1"/>
  <c r="K35" i="1"/>
  <c r="J35" i="1"/>
  <c r="I35" i="1"/>
  <c r="Q35" i="1" s="1"/>
  <c r="H35" i="1"/>
  <c r="G35" i="1"/>
  <c r="F35" i="1"/>
  <c r="C35" i="1"/>
  <c r="B35" i="1"/>
  <c r="S34" i="1"/>
  <c r="R34" i="1"/>
  <c r="Q34" i="1"/>
  <c r="P34" i="1"/>
  <c r="E34" i="1"/>
  <c r="O32" i="1"/>
  <c r="N32" i="1"/>
  <c r="M32" i="1"/>
  <c r="L32" i="1"/>
  <c r="K32" i="1"/>
  <c r="J32" i="1"/>
  <c r="I32" i="1"/>
  <c r="S32" i="1" s="1"/>
  <c r="H32" i="1"/>
  <c r="G32" i="1"/>
  <c r="F32" i="1"/>
  <c r="C32" i="1"/>
  <c r="B32" i="1"/>
  <c r="S31" i="1"/>
  <c r="R31" i="1"/>
  <c r="Q31" i="1"/>
  <c r="P31" i="1"/>
  <c r="E31" i="1"/>
  <c r="U31" i="1" s="1"/>
  <c r="T30" i="1"/>
  <c r="S30" i="1"/>
  <c r="R30" i="1"/>
  <c r="Q30" i="1"/>
  <c r="P30" i="1"/>
  <c r="E30" i="1"/>
  <c r="U30" i="1" s="1"/>
  <c r="U29" i="1"/>
  <c r="S29" i="1"/>
  <c r="R29" i="1"/>
  <c r="Q29" i="1"/>
  <c r="P29" i="1"/>
  <c r="E29" i="1"/>
  <c r="T29" i="1" s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Q26" i="1" s="1"/>
  <c r="H26" i="1"/>
  <c r="G26" i="1"/>
  <c r="F26" i="1"/>
  <c r="C26" i="1"/>
  <c r="B26" i="1"/>
  <c r="E26" i="1" s="1"/>
  <c r="S25" i="1"/>
  <c r="R25" i="1"/>
  <c r="Q25" i="1"/>
  <c r="P25" i="1"/>
  <c r="E25" i="1"/>
  <c r="U25" i="1" s="1"/>
  <c r="T24" i="1"/>
  <c r="S24" i="1"/>
  <c r="R24" i="1"/>
  <c r="Q24" i="1"/>
  <c r="P24" i="1"/>
  <c r="E24" i="1"/>
  <c r="U24" i="1" s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T20" i="1"/>
  <c r="S20" i="1"/>
  <c r="R20" i="1"/>
  <c r="Q20" i="1"/>
  <c r="P20" i="1"/>
  <c r="E20" i="1"/>
  <c r="U20" i="1" s="1"/>
  <c r="S19" i="1"/>
  <c r="R19" i="1"/>
  <c r="Q19" i="1"/>
  <c r="P19" i="1"/>
  <c r="E19" i="1"/>
  <c r="U19" i="1" s="1"/>
  <c r="O17" i="1"/>
  <c r="N17" i="1"/>
  <c r="M17" i="1"/>
  <c r="L17" i="1"/>
  <c r="K17" i="1"/>
  <c r="J17" i="1"/>
  <c r="I17" i="1"/>
  <c r="Q17" i="1" s="1"/>
  <c r="H17" i="1"/>
  <c r="P17" i="1" s="1"/>
  <c r="G17" i="1"/>
  <c r="F17" i="1"/>
  <c r="C17" i="1"/>
  <c r="B17" i="1"/>
  <c r="S16" i="1"/>
  <c r="R16" i="1"/>
  <c r="Q16" i="1"/>
  <c r="P16" i="1"/>
  <c r="E16" i="1"/>
  <c r="S15" i="1"/>
  <c r="R15" i="1"/>
  <c r="Q15" i="1"/>
  <c r="U15" i="1" s="1"/>
  <c r="P15" i="1"/>
  <c r="E15" i="1"/>
  <c r="T15" i="1" s="1"/>
  <c r="S14" i="1"/>
  <c r="R14" i="1"/>
  <c r="Q14" i="1"/>
  <c r="P14" i="1"/>
  <c r="E14" i="1"/>
  <c r="T14" i="1" s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S10" i="1"/>
  <c r="R10" i="1"/>
  <c r="Q10" i="1"/>
  <c r="P10" i="1"/>
  <c r="E10" i="1"/>
  <c r="U10" i="1" s="1"/>
  <c r="S9" i="1"/>
  <c r="R9" i="1"/>
  <c r="Q9" i="1"/>
  <c r="P9" i="1"/>
  <c r="E9" i="1"/>
  <c r="T14" i="14" l="1"/>
  <c r="U14" i="14"/>
  <c r="U10" i="2"/>
  <c r="T90" i="2"/>
  <c r="U90" i="2"/>
  <c r="U57" i="3"/>
  <c r="T57" i="3"/>
  <c r="T16" i="4"/>
  <c r="U16" i="4"/>
  <c r="U93" i="2"/>
  <c r="T93" i="2"/>
  <c r="T57" i="11"/>
  <c r="U57" i="11"/>
  <c r="T38" i="1"/>
  <c r="P17" i="2"/>
  <c r="R17" i="2"/>
  <c r="T19" i="1"/>
  <c r="T15" i="11"/>
  <c r="U15" i="11"/>
  <c r="T31" i="1"/>
  <c r="T64" i="2"/>
  <c r="U64" i="2"/>
  <c r="E32" i="8"/>
  <c r="U89" i="11"/>
  <c r="T89" i="11"/>
  <c r="T59" i="13"/>
  <c r="U59" i="13"/>
  <c r="Q35" i="9"/>
  <c r="S35" i="9"/>
  <c r="U57" i="7"/>
  <c r="T57" i="7"/>
  <c r="T95" i="1"/>
  <c r="U95" i="1"/>
  <c r="T19" i="2"/>
  <c r="U19" i="2"/>
  <c r="T46" i="3"/>
  <c r="U46" i="3"/>
  <c r="T53" i="8"/>
  <c r="U53" i="8"/>
  <c r="U96" i="10"/>
  <c r="T96" i="10"/>
  <c r="U23" i="10"/>
  <c r="T23" i="10"/>
  <c r="U91" i="1"/>
  <c r="T91" i="1"/>
  <c r="U48" i="2"/>
  <c r="T48" i="2"/>
  <c r="U31" i="3"/>
  <c r="T31" i="3"/>
  <c r="U67" i="3"/>
  <c r="T67" i="3"/>
  <c r="E17" i="9"/>
  <c r="T72" i="10"/>
  <c r="U72" i="10"/>
  <c r="T49" i="6"/>
  <c r="U49" i="6"/>
  <c r="Q74" i="10"/>
  <c r="S74" i="10"/>
  <c r="U40" i="11"/>
  <c r="T40" i="11"/>
  <c r="U54" i="5"/>
  <c r="T54" i="5"/>
  <c r="Q17" i="14"/>
  <c r="U17" i="14" s="1"/>
  <c r="S17" i="14"/>
  <c r="U34" i="2"/>
  <c r="T34" i="2"/>
  <c r="U89" i="3"/>
  <c r="T89" i="3"/>
  <c r="P35" i="1"/>
  <c r="T35" i="1" s="1"/>
  <c r="R35" i="1"/>
  <c r="T12" i="3"/>
  <c r="U12" i="3"/>
  <c r="U59" i="3"/>
  <c r="T59" i="3"/>
  <c r="U96" i="1"/>
  <c r="T96" i="1"/>
  <c r="U11" i="4"/>
  <c r="T11" i="4"/>
  <c r="U12" i="14"/>
  <c r="T12" i="14"/>
  <c r="Q35" i="3"/>
  <c r="S35" i="3"/>
  <c r="Q35" i="7"/>
  <c r="U35" i="7" s="1"/>
  <c r="S35" i="7"/>
  <c r="P74" i="3"/>
  <c r="R74" i="3"/>
  <c r="U93" i="6"/>
  <c r="T93" i="6"/>
  <c r="U25" i="2"/>
  <c r="T25" i="2"/>
  <c r="U30" i="2"/>
  <c r="T30" i="2"/>
  <c r="U9" i="3"/>
  <c r="U16" i="1"/>
  <c r="T16" i="1"/>
  <c r="T52" i="2"/>
  <c r="U52" i="2"/>
  <c r="U13" i="1"/>
  <c r="T13" i="1"/>
  <c r="U44" i="5"/>
  <c r="T44" i="5"/>
  <c r="U54" i="12"/>
  <c r="T54" i="12"/>
  <c r="T31" i="4"/>
  <c r="U31" i="4"/>
  <c r="U34" i="1"/>
  <c r="T34" i="1"/>
  <c r="T12" i="4"/>
  <c r="U12" i="4"/>
  <c r="U89" i="2"/>
  <c r="T89" i="2"/>
  <c r="U31" i="12"/>
  <c r="T31" i="12"/>
  <c r="T41" i="14"/>
  <c r="U41" i="14"/>
  <c r="T91" i="4"/>
  <c r="U91" i="4"/>
  <c r="T19" i="10"/>
  <c r="U19" i="10"/>
  <c r="T94" i="2"/>
  <c r="U94" i="2"/>
  <c r="U57" i="4"/>
  <c r="T57" i="4"/>
  <c r="T51" i="6"/>
  <c r="U51" i="6"/>
  <c r="U9" i="8"/>
  <c r="T9" i="8"/>
  <c r="U9" i="1"/>
  <c r="T9" i="1"/>
  <c r="U92" i="1"/>
  <c r="T92" i="1"/>
  <c r="U45" i="1"/>
  <c r="U34" i="8"/>
  <c r="T34" i="8"/>
  <c r="U90" i="8"/>
  <c r="T90" i="8"/>
  <c r="U54" i="9"/>
  <c r="T54" i="9"/>
  <c r="U112" i="1"/>
  <c r="T112" i="1"/>
  <c r="M114" i="7"/>
  <c r="S114" i="7" s="1"/>
  <c r="S97" i="7"/>
  <c r="Q35" i="17"/>
  <c r="S35" i="17"/>
  <c r="U40" i="17"/>
  <c r="T40" i="17"/>
  <c r="U60" i="17"/>
  <c r="T60" i="17"/>
  <c r="U66" i="19"/>
  <c r="T66" i="19"/>
  <c r="U23" i="1"/>
  <c r="U53" i="1"/>
  <c r="E61" i="1"/>
  <c r="U61" i="1" s="1"/>
  <c r="Q68" i="1"/>
  <c r="E74" i="1"/>
  <c r="T10" i="2"/>
  <c r="Q17" i="2"/>
  <c r="T46" i="5"/>
  <c r="U46" i="5"/>
  <c r="T50" i="5"/>
  <c r="U50" i="5"/>
  <c r="P26" i="9"/>
  <c r="U38" i="9"/>
  <c r="T38" i="9"/>
  <c r="T10" i="11"/>
  <c r="U20" i="16"/>
  <c r="T20" i="16"/>
  <c r="T39" i="16"/>
  <c r="U39" i="16"/>
  <c r="U10" i="18"/>
  <c r="U103" i="12"/>
  <c r="T103" i="12"/>
  <c r="E42" i="3"/>
  <c r="U40" i="4"/>
  <c r="U10" i="10"/>
  <c r="T44" i="11"/>
  <c r="U44" i="11"/>
  <c r="T52" i="11"/>
  <c r="U52" i="11"/>
  <c r="E35" i="12"/>
  <c r="T28" i="14"/>
  <c r="U28" i="14"/>
  <c r="U39" i="15"/>
  <c r="T39" i="15"/>
  <c r="U14" i="18"/>
  <c r="T14" i="18"/>
  <c r="U15" i="19"/>
  <c r="T15" i="19"/>
  <c r="U37" i="21"/>
  <c r="T37" i="21"/>
  <c r="U31" i="9"/>
  <c r="T31" i="9"/>
  <c r="P17" i="11"/>
  <c r="R17" i="11"/>
  <c r="Q87" i="12"/>
  <c r="Q115" i="12" s="1"/>
  <c r="P26" i="13"/>
  <c r="T108" i="9"/>
  <c r="U108" i="9"/>
  <c r="T13" i="5"/>
  <c r="U13" i="5"/>
  <c r="E42" i="6"/>
  <c r="P74" i="6"/>
  <c r="P68" i="10"/>
  <c r="E73" i="13"/>
  <c r="P35" i="15"/>
  <c r="T50" i="15"/>
  <c r="T12" i="16"/>
  <c r="U25" i="17"/>
  <c r="T25" i="17"/>
  <c r="T52" i="18"/>
  <c r="E74" i="18"/>
  <c r="T89" i="19"/>
  <c r="T9" i="20"/>
  <c r="U90" i="20"/>
  <c r="U22" i="21"/>
  <c r="T22" i="21"/>
  <c r="T16" i="6"/>
  <c r="Q17" i="11"/>
  <c r="S17" i="11"/>
  <c r="P74" i="1"/>
  <c r="Q73" i="2"/>
  <c r="T67" i="4"/>
  <c r="T93" i="4"/>
  <c r="T20" i="5"/>
  <c r="T54" i="6"/>
  <c r="T57" i="6"/>
  <c r="Q74" i="6"/>
  <c r="U15" i="7"/>
  <c r="S87" i="7"/>
  <c r="U11" i="8"/>
  <c r="T19" i="8"/>
  <c r="T67" i="9"/>
  <c r="T46" i="12"/>
  <c r="U66" i="12"/>
  <c r="T72" i="12"/>
  <c r="T11" i="13"/>
  <c r="T49" i="13"/>
  <c r="U13" i="14"/>
  <c r="T13" i="14"/>
  <c r="U40" i="14"/>
  <c r="T40" i="14"/>
  <c r="U93" i="14"/>
  <c r="U28" i="15"/>
  <c r="T28" i="15"/>
  <c r="U53" i="17"/>
  <c r="T92" i="18"/>
  <c r="U92" i="18"/>
  <c r="P73" i="19"/>
  <c r="R73" i="19"/>
  <c r="T94" i="19"/>
  <c r="U94" i="19"/>
  <c r="U48" i="20"/>
  <c r="T48" i="20"/>
  <c r="T53" i="21"/>
  <c r="U103" i="17"/>
  <c r="T103" i="17"/>
  <c r="Q74" i="1"/>
  <c r="E26" i="2"/>
  <c r="T41" i="2"/>
  <c r="U41" i="2"/>
  <c r="T53" i="2"/>
  <c r="U94" i="4"/>
  <c r="T94" i="4"/>
  <c r="P73" i="5"/>
  <c r="U65" i="6"/>
  <c r="U46" i="8"/>
  <c r="E73" i="8"/>
  <c r="U96" i="8"/>
  <c r="U19" i="9"/>
  <c r="T46" i="9"/>
  <c r="T44" i="10"/>
  <c r="U10" i="11"/>
  <c r="P35" i="12"/>
  <c r="E75" i="13"/>
  <c r="T89" i="13"/>
  <c r="T20" i="14"/>
  <c r="U13" i="15"/>
  <c r="U40" i="16"/>
  <c r="P17" i="17"/>
  <c r="T17" i="17" s="1"/>
  <c r="R17" i="17"/>
  <c r="T53" i="18"/>
  <c r="U64" i="18"/>
  <c r="Q32" i="20"/>
  <c r="U45" i="21"/>
  <c r="U54" i="21"/>
  <c r="T54" i="21"/>
  <c r="Q73" i="5"/>
  <c r="R87" i="6"/>
  <c r="S74" i="8"/>
  <c r="U9" i="9"/>
  <c r="T9" i="9"/>
  <c r="T12" i="9"/>
  <c r="T47" i="9"/>
  <c r="U47" i="9"/>
  <c r="T10" i="10"/>
  <c r="T25" i="10"/>
  <c r="T52" i="10"/>
  <c r="T71" i="10"/>
  <c r="U89" i="15"/>
  <c r="U24" i="16"/>
  <c r="Q17" i="17"/>
  <c r="U37" i="17"/>
  <c r="U91" i="17"/>
  <c r="T91" i="17"/>
  <c r="T49" i="18"/>
  <c r="T12" i="19"/>
  <c r="U12" i="19"/>
  <c r="R73" i="20"/>
  <c r="P68" i="11"/>
  <c r="U14" i="12"/>
  <c r="T14" i="12"/>
  <c r="P17" i="12"/>
  <c r="T58" i="12"/>
  <c r="E82" i="13"/>
  <c r="E17" i="1"/>
  <c r="E73" i="3"/>
  <c r="T49" i="4"/>
  <c r="U49" i="4"/>
  <c r="U39" i="5"/>
  <c r="U23" i="6"/>
  <c r="Q42" i="6"/>
  <c r="E32" i="7"/>
  <c r="T66" i="8"/>
  <c r="U16" i="9"/>
  <c r="T23" i="9"/>
  <c r="E32" i="9"/>
  <c r="U32" i="9" s="1"/>
  <c r="E68" i="9"/>
  <c r="E61" i="10"/>
  <c r="T61" i="10" s="1"/>
  <c r="Q68" i="11"/>
  <c r="R73" i="11"/>
  <c r="T10" i="12"/>
  <c r="T10" i="15"/>
  <c r="U90" i="15"/>
  <c r="T90" i="15"/>
  <c r="Q74" i="18"/>
  <c r="E35" i="19"/>
  <c r="T39" i="19"/>
  <c r="U39" i="19"/>
  <c r="Q68" i="20"/>
  <c r="U15" i="20"/>
  <c r="T15" i="20"/>
  <c r="U95" i="19"/>
  <c r="T95" i="19"/>
  <c r="T88" i="20"/>
  <c r="U88" i="20"/>
  <c r="T96" i="20"/>
  <c r="U96" i="20"/>
  <c r="E32" i="6"/>
  <c r="E17" i="7"/>
  <c r="E17" i="8"/>
  <c r="P68" i="9"/>
  <c r="T38" i="10"/>
  <c r="E26" i="12"/>
  <c r="P73" i="12"/>
  <c r="E32" i="13"/>
  <c r="U32" i="13" s="1"/>
  <c r="T94" i="13"/>
  <c r="U94" i="13"/>
  <c r="T48" i="15"/>
  <c r="U48" i="15"/>
  <c r="U95" i="16"/>
  <c r="T95" i="16"/>
  <c r="E35" i="18"/>
  <c r="M114" i="16"/>
  <c r="S114" i="16" s="1"/>
  <c r="S97" i="16"/>
  <c r="R74" i="6"/>
  <c r="T51" i="13"/>
  <c r="U51" i="13"/>
  <c r="T20" i="18"/>
  <c r="U20" i="18"/>
  <c r="U13" i="19"/>
  <c r="T13" i="19"/>
  <c r="U13" i="6"/>
  <c r="U40" i="6"/>
  <c r="S74" i="6"/>
  <c r="Q32" i="7"/>
  <c r="P17" i="9"/>
  <c r="U21" i="9"/>
  <c r="T21" i="9"/>
  <c r="Q32" i="9"/>
  <c r="U66" i="20"/>
  <c r="T66" i="20"/>
  <c r="E82" i="14"/>
  <c r="E82" i="10"/>
  <c r="P73" i="6"/>
  <c r="T10" i="1"/>
  <c r="U40" i="1"/>
  <c r="P73" i="1"/>
  <c r="S74" i="1"/>
  <c r="U48" i="3"/>
  <c r="T48" i="3"/>
  <c r="E26" i="5"/>
  <c r="R73" i="5"/>
  <c r="P17" i="6"/>
  <c r="R17" i="6"/>
  <c r="Q73" i="6"/>
  <c r="U90" i="6"/>
  <c r="T90" i="6"/>
  <c r="Q17" i="9"/>
  <c r="P87" i="9"/>
  <c r="P115" i="9" s="1"/>
  <c r="E35" i="10"/>
  <c r="U46" i="10"/>
  <c r="T46" i="10"/>
  <c r="E73" i="10"/>
  <c r="T95" i="11"/>
  <c r="T60" i="12"/>
  <c r="U60" i="12"/>
  <c r="U37" i="15"/>
  <c r="E26" i="16"/>
  <c r="U91" i="16"/>
  <c r="S17" i="17"/>
  <c r="T50" i="18"/>
  <c r="U54" i="20"/>
  <c r="T54" i="20"/>
  <c r="U28" i="21"/>
  <c r="T28" i="21"/>
  <c r="U99" i="5"/>
  <c r="T99" i="5"/>
  <c r="T41" i="4"/>
  <c r="Q35" i="6"/>
  <c r="S35" i="6"/>
  <c r="U94" i="15"/>
  <c r="T37" i="16"/>
  <c r="T72" i="20"/>
  <c r="U9" i="21"/>
  <c r="T9" i="21"/>
  <c r="U110" i="1"/>
  <c r="T110" i="1"/>
  <c r="Q55" i="13"/>
  <c r="U44" i="15"/>
  <c r="U11" i="17"/>
  <c r="T21" i="1"/>
  <c r="T59" i="1"/>
  <c r="T16" i="2"/>
  <c r="U50" i="2"/>
  <c r="T54" i="2"/>
  <c r="U14" i="3"/>
  <c r="U95" i="4"/>
  <c r="T48" i="5"/>
  <c r="T64" i="5"/>
  <c r="T28" i="6"/>
  <c r="Q32" i="6"/>
  <c r="T47" i="8"/>
  <c r="U71" i="8"/>
  <c r="T39" i="13"/>
  <c r="Q87" i="14"/>
  <c r="T95" i="14"/>
  <c r="T11" i="16"/>
  <c r="U11" i="16"/>
  <c r="T48" i="16"/>
  <c r="T52" i="16"/>
  <c r="T58" i="17"/>
  <c r="U88" i="19"/>
  <c r="T88" i="19"/>
  <c r="U64" i="21"/>
  <c r="T64" i="21"/>
  <c r="T25" i="1"/>
  <c r="Q32" i="1"/>
  <c r="T47" i="1"/>
  <c r="T67" i="1"/>
  <c r="U89" i="1"/>
  <c r="U15" i="3"/>
  <c r="T15" i="3"/>
  <c r="U20" i="4"/>
  <c r="T38" i="4"/>
  <c r="T11" i="5"/>
  <c r="T22" i="5"/>
  <c r="E68" i="6"/>
  <c r="E74" i="8"/>
  <c r="T31" i="11"/>
  <c r="T15" i="12"/>
  <c r="U45" i="12"/>
  <c r="T48" i="13"/>
  <c r="U48" i="13"/>
  <c r="U38" i="14"/>
  <c r="U11" i="15"/>
  <c r="T15" i="15"/>
  <c r="T34" i="15"/>
  <c r="U34" i="15"/>
  <c r="T60" i="15"/>
  <c r="U22" i="16"/>
  <c r="T92" i="17"/>
  <c r="T28" i="19"/>
  <c r="T71" i="19"/>
  <c r="E42" i="20"/>
  <c r="U46" i="20"/>
  <c r="T46" i="20"/>
  <c r="Q73" i="1"/>
  <c r="E32" i="10"/>
  <c r="U50" i="10"/>
  <c r="T63" i="10"/>
  <c r="U63" i="10"/>
  <c r="E32" i="11"/>
  <c r="E73" i="11"/>
  <c r="S87" i="11"/>
  <c r="T34" i="12"/>
  <c r="T90" i="12"/>
  <c r="T53" i="14"/>
  <c r="U12" i="15"/>
  <c r="T12" i="15"/>
  <c r="U91" i="15"/>
  <c r="T9" i="18"/>
  <c r="U9" i="18"/>
  <c r="U24" i="18"/>
  <c r="U41" i="19"/>
  <c r="T41" i="19"/>
  <c r="T45" i="19"/>
  <c r="Q74" i="19"/>
  <c r="S74" i="19"/>
  <c r="U31" i="2"/>
  <c r="P74" i="2"/>
  <c r="T21" i="7"/>
  <c r="T21" i="8"/>
  <c r="U25" i="8"/>
  <c r="U95" i="8"/>
  <c r="T95" i="8"/>
  <c r="U11" i="1"/>
  <c r="P35" i="2"/>
  <c r="T35" i="2" s="1"/>
  <c r="T71" i="3"/>
  <c r="U9" i="4"/>
  <c r="U50" i="4"/>
  <c r="E26" i="7"/>
  <c r="T26" i="7" s="1"/>
  <c r="T51" i="10"/>
  <c r="U51" i="10"/>
  <c r="Q35" i="11"/>
  <c r="U35" i="11" s="1"/>
  <c r="P87" i="13"/>
  <c r="P115" i="13" s="1"/>
  <c r="U46" i="14"/>
  <c r="T96" i="3"/>
  <c r="T38" i="2"/>
  <c r="U14" i="1"/>
  <c r="S73" i="5"/>
  <c r="Q74" i="9"/>
  <c r="T93" i="3"/>
  <c r="P35" i="4"/>
  <c r="S17" i="1"/>
  <c r="T71" i="1"/>
  <c r="U13" i="2"/>
  <c r="Q35" i="2"/>
  <c r="U35" i="2" s="1"/>
  <c r="S73" i="3"/>
  <c r="T10" i="4"/>
  <c r="U58" i="4"/>
  <c r="U88" i="5"/>
  <c r="T88" i="5"/>
  <c r="T91" i="5"/>
  <c r="U71" i="6"/>
  <c r="S32" i="7"/>
  <c r="T71" i="7"/>
  <c r="U34" i="9"/>
  <c r="U53" i="9"/>
  <c r="T92" i="9"/>
  <c r="E17" i="10"/>
  <c r="E55" i="11"/>
  <c r="T37" i="12"/>
  <c r="E73" i="14"/>
  <c r="U30" i="15"/>
  <c r="P87" i="15"/>
  <c r="E35" i="16"/>
  <c r="U88" i="16"/>
  <c r="T19" i="17"/>
  <c r="U23" i="17"/>
  <c r="T96" i="19"/>
  <c r="U20" i="20"/>
  <c r="T20" i="20"/>
  <c r="E35" i="20"/>
  <c r="E75" i="20"/>
  <c r="T95" i="21"/>
  <c r="U108" i="17"/>
  <c r="T108" i="17"/>
  <c r="E82" i="2"/>
  <c r="I114" i="13"/>
  <c r="E68" i="16"/>
  <c r="U10" i="17"/>
  <c r="U40" i="19"/>
  <c r="Q73" i="19"/>
  <c r="E74" i="20"/>
  <c r="E82" i="17"/>
  <c r="I114" i="19"/>
  <c r="C114" i="1"/>
  <c r="C114" i="18"/>
  <c r="N114" i="17"/>
  <c r="I114" i="15"/>
  <c r="C114" i="6"/>
  <c r="I114" i="3"/>
  <c r="T110" i="3"/>
  <c r="E82" i="3"/>
  <c r="U103" i="19"/>
  <c r="D114" i="6"/>
  <c r="U10" i="7"/>
  <c r="P73" i="9"/>
  <c r="Q35" i="10"/>
  <c r="U35" i="10" s="1"/>
  <c r="Q73" i="14"/>
  <c r="U71" i="15"/>
  <c r="U31" i="16"/>
  <c r="P26" i="19"/>
  <c r="T26" i="19" s="1"/>
  <c r="U34" i="21"/>
  <c r="T107" i="21"/>
  <c r="B114" i="14"/>
  <c r="C114" i="11"/>
  <c r="T112" i="4"/>
  <c r="U101" i="2"/>
  <c r="E35" i="1"/>
  <c r="Q87" i="1"/>
  <c r="Q114" i="1" s="1"/>
  <c r="U53" i="3"/>
  <c r="E17" i="4"/>
  <c r="E42" i="4"/>
  <c r="U10" i="9"/>
  <c r="T34" i="11"/>
  <c r="T38" i="12"/>
  <c r="P68" i="12"/>
  <c r="Q74" i="16"/>
  <c r="E17" i="18"/>
  <c r="P35" i="18"/>
  <c r="U23" i="19"/>
  <c r="S73" i="19"/>
  <c r="U10" i="20"/>
  <c r="P17" i="20"/>
  <c r="T17" i="20" s="1"/>
  <c r="P35" i="20"/>
  <c r="E55" i="20"/>
  <c r="E74" i="21"/>
  <c r="M114" i="15"/>
  <c r="S114" i="15" s="1"/>
  <c r="C114" i="14"/>
  <c r="D114" i="11"/>
  <c r="O114" i="5"/>
  <c r="U38" i="19"/>
  <c r="E42" i="19"/>
  <c r="E74" i="19"/>
  <c r="Q17" i="20"/>
  <c r="Q35" i="20"/>
  <c r="E82" i="11"/>
  <c r="I114" i="18"/>
  <c r="F114" i="11"/>
  <c r="I114" i="6"/>
  <c r="T40" i="13"/>
  <c r="T71" i="13"/>
  <c r="U37" i="14"/>
  <c r="T45" i="17"/>
  <c r="T53" i="17"/>
  <c r="U31" i="21"/>
  <c r="K114" i="18"/>
  <c r="F114" i="17"/>
  <c r="H114" i="11"/>
  <c r="B114" i="10"/>
  <c r="J114" i="2"/>
  <c r="E82" i="4"/>
  <c r="J114" i="14"/>
  <c r="T11" i="9"/>
  <c r="R73" i="9"/>
  <c r="Q17" i="12"/>
  <c r="Q35" i="12"/>
  <c r="P74" i="12"/>
  <c r="U37" i="13"/>
  <c r="U15" i="14"/>
  <c r="U34" i="14"/>
  <c r="E32" i="15"/>
  <c r="U32" i="15" s="1"/>
  <c r="S74" i="16"/>
  <c r="E42" i="17"/>
  <c r="E17" i="19"/>
  <c r="R26" i="19"/>
  <c r="E68" i="20"/>
  <c r="D114" i="16"/>
  <c r="K114" i="14"/>
  <c r="J114" i="8"/>
  <c r="D114" i="7"/>
  <c r="C114" i="13"/>
  <c r="M114" i="11"/>
  <c r="S114" i="11" s="1"/>
  <c r="K114" i="8"/>
  <c r="F114" i="7"/>
  <c r="B114" i="4"/>
  <c r="U23" i="2"/>
  <c r="P68" i="2"/>
  <c r="Q74" i="3"/>
  <c r="U46" i="7"/>
  <c r="R87" i="8"/>
  <c r="E74" i="9"/>
  <c r="E17" i="11"/>
  <c r="P74" i="11"/>
  <c r="P32" i="12"/>
  <c r="R87" i="12"/>
  <c r="U53" i="13"/>
  <c r="Q17" i="15"/>
  <c r="E32" i="19"/>
  <c r="T32" i="19" s="1"/>
  <c r="E73" i="19"/>
  <c r="P26" i="20"/>
  <c r="T26" i="20" s="1"/>
  <c r="S35" i="20"/>
  <c r="U71" i="20"/>
  <c r="E32" i="21"/>
  <c r="U32" i="21" s="1"/>
  <c r="P35" i="21"/>
  <c r="E82" i="5"/>
  <c r="G114" i="16"/>
  <c r="I114" i="10"/>
  <c r="T110" i="10"/>
  <c r="T99" i="9"/>
  <c r="G114" i="7"/>
  <c r="K114" i="5"/>
  <c r="C114" i="4"/>
  <c r="Q35" i="19"/>
  <c r="Q26" i="20"/>
  <c r="U26" i="20" s="1"/>
  <c r="P17" i="21"/>
  <c r="T17" i="21" s="1"/>
  <c r="Q35" i="21"/>
  <c r="U35" i="21" s="1"/>
  <c r="M114" i="17"/>
  <c r="S114" i="17" s="1"/>
  <c r="H114" i="16"/>
  <c r="F114" i="13"/>
  <c r="J114" i="10"/>
  <c r="M114" i="8"/>
  <c r="S114" i="8" s="1"/>
  <c r="H114" i="7"/>
  <c r="D114" i="4"/>
  <c r="P74" i="14"/>
  <c r="E73" i="15"/>
  <c r="E35" i="17"/>
  <c r="P74" i="17"/>
  <c r="U23" i="20"/>
  <c r="Q17" i="21"/>
  <c r="E82" i="20"/>
  <c r="E82" i="9"/>
  <c r="I114" i="7"/>
  <c r="M114" i="5"/>
  <c r="S114" i="5" s="1"/>
  <c r="P68" i="21"/>
  <c r="R68" i="21"/>
  <c r="U50" i="21"/>
  <c r="P55" i="21"/>
  <c r="E42" i="21"/>
  <c r="U39" i="21"/>
  <c r="P32" i="21"/>
  <c r="Q32" i="21"/>
  <c r="R55" i="21"/>
  <c r="Q55" i="21"/>
  <c r="S55" i="21"/>
  <c r="E55" i="21"/>
  <c r="E69" i="21"/>
  <c r="E75" i="21"/>
  <c r="Q69" i="21"/>
  <c r="P75" i="21"/>
  <c r="R75" i="21"/>
  <c r="Q75" i="21"/>
  <c r="U75" i="21" s="1"/>
  <c r="U110" i="21"/>
  <c r="T101" i="21"/>
  <c r="T99" i="21"/>
  <c r="P68" i="20"/>
  <c r="R68" i="20"/>
  <c r="U65" i="20"/>
  <c r="E61" i="20"/>
  <c r="U61" i="20" s="1"/>
  <c r="T58" i="20"/>
  <c r="T57" i="20"/>
  <c r="T47" i="20"/>
  <c r="P42" i="20"/>
  <c r="R42" i="20"/>
  <c r="S32" i="20"/>
  <c r="E32" i="20"/>
  <c r="T32" i="20" s="1"/>
  <c r="U28" i="20"/>
  <c r="P32" i="20"/>
  <c r="R32" i="20"/>
  <c r="P55" i="20"/>
  <c r="Q55" i="20"/>
  <c r="E69" i="20"/>
  <c r="Q75" i="20"/>
  <c r="P69" i="20"/>
  <c r="Q69" i="20"/>
  <c r="P75" i="20"/>
  <c r="T75" i="20" s="1"/>
  <c r="S75" i="20"/>
  <c r="T98" i="20"/>
  <c r="T106" i="20"/>
  <c r="T104" i="20"/>
  <c r="P68" i="19"/>
  <c r="R68" i="19"/>
  <c r="Q68" i="19"/>
  <c r="S68" i="19"/>
  <c r="U63" i="19"/>
  <c r="T57" i="19"/>
  <c r="T52" i="19"/>
  <c r="U51" i="19"/>
  <c r="T44" i="19"/>
  <c r="E75" i="19"/>
  <c r="Q26" i="19"/>
  <c r="P55" i="19"/>
  <c r="T55" i="19" s="1"/>
  <c r="R55" i="19"/>
  <c r="Q55" i="19"/>
  <c r="U55" i="19" s="1"/>
  <c r="S55" i="19"/>
  <c r="E69" i="19"/>
  <c r="P61" i="19"/>
  <c r="Q61" i="19"/>
  <c r="P75" i="19"/>
  <c r="T75" i="19" s="1"/>
  <c r="R75" i="19"/>
  <c r="P69" i="19"/>
  <c r="T69" i="19" s="1"/>
  <c r="R69" i="19"/>
  <c r="Q75" i="19"/>
  <c r="U75" i="19" s="1"/>
  <c r="Q69" i="19"/>
  <c r="S69" i="19"/>
  <c r="T111" i="19"/>
  <c r="T109" i="19"/>
  <c r="E97" i="19"/>
  <c r="U97" i="19" s="1"/>
  <c r="U48" i="18"/>
  <c r="Q55" i="18"/>
  <c r="T39" i="18"/>
  <c r="U28" i="18"/>
  <c r="S55" i="18"/>
  <c r="P61" i="18"/>
  <c r="Q61" i="18"/>
  <c r="T98" i="18"/>
  <c r="U109" i="18"/>
  <c r="R97" i="18"/>
  <c r="U101" i="18"/>
  <c r="S97" i="18"/>
  <c r="U108" i="18"/>
  <c r="T100" i="18"/>
  <c r="E68" i="17"/>
  <c r="Q61" i="17"/>
  <c r="U50" i="17"/>
  <c r="Q55" i="17"/>
  <c r="U55" i="17" s="1"/>
  <c r="E75" i="17"/>
  <c r="U39" i="17"/>
  <c r="P42" i="17"/>
  <c r="T42" i="17" s="1"/>
  <c r="Q42" i="17"/>
  <c r="U42" i="17" s="1"/>
  <c r="T28" i="17"/>
  <c r="Q32" i="17"/>
  <c r="E69" i="17"/>
  <c r="P26" i="17"/>
  <c r="Q26" i="17"/>
  <c r="E55" i="17"/>
  <c r="T49" i="17"/>
  <c r="P55" i="17"/>
  <c r="T55" i="17" s="1"/>
  <c r="R55" i="17"/>
  <c r="S61" i="17"/>
  <c r="Q75" i="17"/>
  <c r="U75" i="17" s="1"/>
  <c r="P61" i="17"/>
  <c r="R61" i="17"/>
  <c r="T111" i="17"/>
  <c r="S97" i="17"/>
  <c r="T105" i="17"/>
  <c r="U64" i="16"/>
  <c r="T65" i="16"/>
  <c r="T51" i="16"/>
  <c r="P42" i="16"/>
  <c r="T42" i="16" s="1"/>
  <c r="R42" i="16"/>
  <c r="Q42" i="16"/>
  <c r="U42" i="16" s="1"/>
  <c r="P26" i="16"/>
  <c r="R26" i="16"/>
  <c r="Q26" i="16"/>
  <c r="S26" i="16"/>
  <c r="E69" i="16"/>
  <c r="U49" i="16"/>
  <c r="Q55" i="16"/>
  <c r="E55" i="16"/>
  <c r="P61" i="16"/>
  <c r="Q69" i="16"/>
  <c r="P75" i="16"/>
  <c r="T75" i="16" s="1"/>
  <c r="R75" i="16"/>
  <c r="Q61" i="16"/>
  <c r="Q75" i="16"/>
  <c r="U75" i="16" s="1"/>
  <c r="S75" i="16"/>
  <c r="T60" i="16"/>
  <c r="E75" i="16"/>
  <c r="E61" i="16"/>
  <c r="U61" i="16" s="1"/>
  <c r="U105" i="16"/>
  <c r="T63" i="15"/>
  <c r="E61" i="15"/>
  <c r="U61" i="15" s="1"/>
  <c r="E42" i="15"/>
  <c r="Q32" i="15"/>
  <c r="E69" i="15"/>
  <c r="T25" i="15"/>
  <c r="T49" i="15"/>
  <c r="U59" i="15"/>
  <c r="Q61" i="15"/>
  <c r="S61" i="15"/>
  <c r="E75" i="15"/>
  <c r="S97" i="15"/>
  <c r="U102" i="15"/>
  <c r="U100" i="15"/>
  <c r="U107" i="15"/>
  <c r="U105" i="15"/>
  <c r="E68" i="14"/>
  <c r="T65" i="14"/>
  <c r="T64" i="14"/>
  <c r="Q68" i="14"/>
  <c r="P61" i="14"/>
  <c r="E55" i="14"/>
  <c r="T51" i="14"/>
  <c r="T50" i="14"/>
  <c r="P42" i="14"/>
  <c r="R42" i="14"/>
  <c r="Q42" i="14"/>
  <c r="U42" i="14" s="1"/>
  <c r="E75" i="14"/>
  <c r="P26" i="14"/>
  <c r="R26" i="14"/>
  <c r="Q26" i="14"/>
  <c r="S26" i="14"/>
  <c r="U25" i="14"/>
  <c r="T24" i="14"/>
  <c r="E26" i="14"/>
  <c r="U26" i="14" s="1"/>
  <c r="E69" i="14"/>
  <c r="P55" i="14"/>
  <c r="T55" i="14" s="1"/>
  <c r="R55" i="14"/>
  <c r="Q55" i="14"/>
  <c r="U55" i="14" s="1"/>
  <c r="S55" i="14"/>
  <c r="Q69" i="14"/>
  <c r="U69" i="14" s="1"/>
  <c r="Q61" i="14"/>
  <c r="U60" i="14"/>
  <c r="S69" i="14"/>
  <c r="T107" i="14"/>
  <c r="T112" i="14"/>
  <c r="T110" i="14"/>
  <c r="E68" i="13"/>
  <c r="T50" i="13"/>
  <c r="E55" i="13"/>
  <c r="P42" i="13"/>
  <c r="R42" i="13"/>
  <c r="Q42" i="13"/>
  <c r="U42" i="13" s="1"/>
  <c r="S42" i="13"/>
  <c r="E69" i="13"/>
  <c r="P32" i="13"/>
  <c r="R26" i="13"/>
  <c r="Q26" i="13"/>
  <c r="S26" i="13"/>
  <c r="Q75" i="13"/>
  <c r="U75" i="13" s="1"/>
  <c r="S55" i="13"/>
  <c r="E61" i="13"/>
  <c r="U61" i="13" s="1"/>
  <c r="Q69" i="13"/>
  <c r="U69" i="13" s="1"/>
  <c r="S75" i="13"/>
  <c r="P61" i="13"/>
  <c r="R61" i="13"/>
  <c r="Q61" i="13"/>
  <c r="S61" i="13"/>
  <c r="S69" i="13"/>
  <c r="T105" i="13"/>
  <c r="T103" i="13"/>
  <c r="T110" i="13"/>
  <c r="U108" i="13"/>
  <c r="Q68" i="12"/>
  <c r="E68" i="12"/>
  <c r="E61" i="12"/>
  <c r="T48" i="12"/>
  <c r="E55" i="12"/>
  <c r="E69" i="12"/>
  <c r="Q42" i="12"/>
  <c r="E32" i="12"/>
  <c r="R32" i="12"/>
  <c r="Q32" i="12"/>
  <c r="U49" i="12"/>
  <c r="P55" i="12"/>
  <c r="Q61" i="12"/>
  <c r="S61" i="12"/>
  <c r="T59" i="12"/>
  <c r="P61" i="12"/>
  <c r="R61" i="12"/>
  <c r="P69" i="12"/>
  <c r="T69" i="12" s="1"/>
  <c r="L114" i="12"/>
  <c r="R114" i="12" s="1"/>
  <c r="T107" i="12"/>
  <c r="R68" i="11"/>
  <c r="S68" i="11"/>
  <c r="E68" i="11"/>
  <c r="T65" i="11"/>
  <c r="T64" i="11"/>
  <c r="U58" i="11"/>
  <c r="U47" i="11"/>
  <c r="U24" i="11"/>
  <c r="E26" i="11"/>
  <c r="T25" i="11"/>
  <c r="P55" i="11"/>
  <c r="T55" i="11" s="1"/>
  <c r="Q55" i="11"/>
  <c r="U55" i="11" s="1"/>
  <c r="E61" i="11"/>
  <c r="U61" i="11" s="1"/>
  <c r="E69" i="11"/>
  <c r="P69" i="11"/>
  <c r="R69" i="11"/>
  <c r="E75" i="11"/>
  <c r="R97" i="11"/>
  <c r="T99" i="11"/>
  <c r="T105" i="11"/>
  <c r="R68" i="10"/>
  <c r="E55" i="10"/>
  <c r="T39" i="10"/>
  <c r="T28" i="10"/>
  <c r="E26" i="10"/>
  <c r="Q75" i="10"/>
  <c r="Q55" i="10"/>
  <c r="S55" i="10"/>
  <c r="S75" i="10"/>
  <c r="R61" i="10"/>
  <c r="Q61" i="10"/>
  <c r="S61" i="10"/>
  <c r="P69" i="10"/>
  <c r="T69" i="10" s="1"/>
  <c r="R69" i="10"/>
  <c r="E75" i="10"/>
  <c r="T60" i="10"/>
  <c r="T59" i="10"/>
  <c r="P75" i="10"/>
  <c r="R75" i="10"/>
  <c r="T98" i="10"/>
  <c r="T108" i="10"/>
  <c r="T102" i="10"/>
  <c r="T104" i="10"/>
  <c r="T106" i="10"/>
  <c r="T63" i="9"/>
  <c r="R68" i="9"/>
  <c r="E61" i="9"/>
  <c r="Q61" i="9"/>
  <c r="U52" i="9"/>
  <c r="T48" i="9"/>
  <c r="Q42" i="9"/>
  <c r="S42" i="9"/>
  <c r="E69" i="9"/>
  <c r="T29" i="9"/>
  <c r="S32" i="9"/>
  <c r="Q26" i="9"/>
  <c r="S61" i="9"/>
  <c r="T60" i="9"/>
  <c r="E75" i="9"/>
  <c r="T59" i="9"/>
  <c r="P61" i="9"/>
  <c r="R61" i="9"/>
  <c r="P75" i="9"/>
  <c r="T75" i="9" s="1"/>
  <c r="R75" i="9"/>
  <c r="T64" i="8"/>
  <c r="U65" i="8"/>
  <c r="T52" i="8"/>
  <c r="T44" i="8"/>
  <c r="R42" i="8"/>
  <c r="U28" i="8"/>
  <c r="E75" i="8"/>
  <c r="E55" i="8"/>
  <c r="T49" i="8"/>
  <c r="P75" i="8"/>
  <c r="T75" i="8" s="1"/>
  <c r="R75" i="8"/>
  <c r="Q75" i="8"/>
  <c r="U75" i="8" s="1"/>
  <c r="S75" i="8"/>
  <c r="Q61" i="8"/>
  <c r="E69" i="8"/>
  <c r="T60" i="8"/>
  <c r="T59" i="8"/>
  <c r="E61" i="8"/>
  <c r="Q69" i="8"/>
  <c r="U69" i="8" s="1"/>
  <c r="T112" i="8"/>
  <c r="T110" i="8"/>
  <c r="T108" i="8"/>
  <c r="R97" i="8"/>
  <c r="S97" i="8"/>
  <c r="T104" i="8"/>
  <c r="Q68" i="7"/>
  <c r="E69" i="7"/>
  <c r="E75" i="7"/>
  <c r="T48" i="7"/>
  <c r="E55" i="7"/>
  <c r="Q42" i="7"/>
  <c r="E42" i="7"/>
  <c r="E61" i="7"/>
  <c r="U61" i="7" s="1"/>
  <c r="U59" i="7"/>
  <c r="U110" i="7"/>
  <c r="U103" i="7"/>
  <c r="U108" i="7"/>
  <c r="Q68" i="6"/>
  <c r="E69" i="6"/>
  <c r="E61" i="6"/>
  <c r="T61" i="6" s="1"/>
  <c r="T52" i="6"/>
  <c r="T48" i="6"/>
  <c r="T44" i="6"/>
  <c r="T39" i="6"/>
  <c r="P42" i="6"/>
  <c r="T42" i="6" s="1"/>
  <c r="P26" i="6"/>
  <c r="R26" i="6"/>
  <c r="Q26" i="6"/>
  <c r="S26" i="6"/>
  <c r="T24" i="6"/>
  <c r="P75" i="6"/>
  <c r="T75" i="6" s="1"/>
  <c r="P55" i="6"/>
  <c r="R55" i="6"/>
  <c r="E75" i="6"/>
  <c r="R75" i="6"/>
  <c r="Q75" i="6"/>
  <c r="U75" i="6" s="1"/>
  <c r="S75" i="6"/>
  <c r="P69" i="6"/>
  <c r="T69" i="6" s="1"/>
  <c r="R69" i="6"/>
  <c r="Q69" i="6"/>
  <c r="U69" i="6" s="1"/>
  <c r="S69" i="6"/>
  <c r="U107" i="6"/>
  <c r="U105" i="6"/>
  <c r="T112" i="6"/>
  <c r="T110" i="6"/>
  <c r="E68" i="5"/>
  <c r="U65" i="5"/>
  <c r="P68" i="5"/>
  <c r="R68" i="5"/>
  <c r="E75" i="5"/>
  <c r="T51" i="5"/>
  <c r="E55" i="5"/>
  <c r="E32" i="5"/>
  <c r="E69" i="5"/>
  <c r="P55" i="5"/>
  <c r="T55" i="5" s="1"/>
  <c r="R55" i="5"/>
  <c r="E61" i="5"/>
  <c r="Q75" i="5"/>
  <c r="U75" i="5" s="1"/>
  <c r="U60" i="5"/>
  <c r="U104" i="5"/>
  <c r="T109" i="5"/>
  <c r="T111" i="5"/>
  <c r="T107" i="5"/>
  <c r="Q68" i="4"/>
  <c r="P68" i="4"/>
  <c r="R68" i="4"/>
  <c r="E69" i="4"/>
  <c r="T52" i="4"/>
  <c r="U51" i="4"/>
  <c r="E55" i="4"/>
  <c r="T44" i="4"/>
  <c r="U39" i="4"/>
  <c r="P42" i="4"/>
  <c r="R42" i="4"/>
  <c r="T24" i="4"/>
  <c r="E75" i="4"/>
  <c r="Q61" i="4"/>
  <c r="Q75" i="4"/>
  <c r="U75" i="4" s="1"/>
  <c r="T106" i="4"/>
  <c r="T108" i="4"/>
  <c r="T104" i="4"/>
  <c r="E68" i="3"/>
  <c r="T64" i="3"/>
  <c r="E61" i="3"/>
  <c r="E75" i="3"/>
  <c r="T47" i="3"/>
  <c r="E55" i="3"/>
  <c r="E69" i="3"/>
  <c r="R32" i="3"/>
  <c r="T29" i="3"/>
  <c r="Q55" i="3"/>
  <c r="U55" i="3" s="1"/>
  <c r="S55" i="3"/>
  <c r="Q69" i="3"/>
  <c r="U69" i="3" s="1"/>
  <c r="P69" i="3"/>
  <c r="T69" i="3" s="1"/>
  <c r="R69" i="3"/>
  <c r="T102" i="3"/>
  <c r="U104" i="3"/>
  <c r="Q68" i="2"/>
  <c r="R68" i="2"/>
  <c r="T47" i="2"/>
  <c r="E42" i="2"/>
  <c r="P42" i="2"/>
  <c r="T42" i="2" s="1"/>
  <c r="R42" i="2"/>
  <c r="E75" i="2"/>
  <c r="Q42" i="2"/>
  <c r="S42" i="2"/>
  <c r="P32" i="2"/>
  <c r="E69" i="2"/>
  <c r="Q32" i="2"/>
  <c r="T29" i="2"/>
  <c r="Q26" i="2"/>
  <c r="T49" i="2"/>
  <c r="Q75" i="2"/>
  <c r="U75" i="2" s="1"/>
  <c r="Q61" i="2"/>
  <c r="P69" i="2"/>
  <c r="T69" i="2" s="1"/>
  <c r="R69" i="2"/>
  <c r="T60" i="2"/>
  <c r="E97" i="2"/>
  <c r="T97" i="2" s="1"/>
  <c r="T107" i="2"/>
  <c r="U109" i="2"/>
  <c r="T65" i="1"/>
  <c r="P68" i="1"/>
  <c r="S68" i="1"/>
  <c r="E68" i="1"/>
  <c r="T58" i="1"/>
  <c r="U57" i="1"/>
  <c r="T52" i="1"/>
  <c r="T48" i="1"/>
  <c r="E55" i="1"/>
  <c r="E69" i="1"/>
  <c r="E32" i="1"/>
  <c r="T28" i="1"/>
  <c r="P32" i="1"/>
  <c r="T32" i="1" s="1"/>
  <c r="R32" i="1"/>
  <c r="P26" i="1"/>
  <c r="R26" i="1"/>
  <c r="T49" i="1"/>
  <c r="P55" i="1"/>
  <c r="R55" i="1"/>
  <c r="Q55" i="1"/>
  <c r="U55" i="1" s="1"/>
  <c r="S55" i="1"/>
  <c r="E75" i="1"/>
  <c r="P75" i="1"/>
  <c r="T75" i="1" s="1"/>
  <c r="R75" i="1"/>
  <c r="P69" i="1"/>
  <c r="T69" i="1" s="1"/>
  <c r="Q61" i="1"/>
  <c r="Q69" i="1"/>
  <c r="U69" i="1" s="1"/>
  <c r="S69" i="1"/>
  <c r="T99" i="1"/>
  <c r="T104" i="1"/>
  <c r="T102" i="1"/>
  <c r="T107" i="1"/>
  <c r="U61" i="3"/>
  <c r="T61" i="3"/>
  <c r="U32" i="1"/>
  <c r="U26" i="2"/>
  <c r="U61" i="2"/>
  <c r="T61" i="2"/>
  <c r="U35" i="3"/>
  <c r="U32" i="5"/>
  <c r="T32" i="5"/>
  <c r="U35" i="1"/>
  <c r="R17" i="1"/>
  <c r="S35" i="1"/>
  <c r="R68" i="1"/>
  <c r="R73" i="1"/>
  <c r="S87" i="1"/>
  <c r="T14" i="2"/>
  <c r="U24" i="2"/>
  <c r="R32" i="2"/>
  <c r="S35" i="2"/>
  <c r="U44" i="2"/>
  <c r="U51" i="2"/>
  <c r="U59" i="2"/>
  <c r="T65" i="2"/>
  <c r="U73" i="2"/>
  <c r="T73" i="2"/>
  <c r="U74" i="2"/>
  <c r="T74" i="2"/>
  <c r="P87" i="2"/>
  <c r="U92" i="2"/>
  <c r="U16" i="3"/>
  <c r="S17" i="3"/>
  <c r="T24" i="3"/>
  <c r="P35" i="3"/>
  <c r="T35" i="3" s="1"/>
  <c r="Q42" i="3"/>
  <c r="U42" i="3" s="1"/>
  <c r="U60" i="3"/>
  <c r="U28" i="4"/>
  <c r="U46" i="4"/>
  <c r="U60" i="4"/>
  <c r="R87" i="4"/>
  <c r="T89" i="4"/>
  <c r="U15" i="5"/>
  <c r="U24" i="5"/>
  <c r="U26" i="5"/>
  <c r="T26" i="5"/>
  <c r="U53" i="5"/>
  <c r="T53" i="5"/>
  <c r="Q55" i="5"/>
  <c r="U55" i="5" s="1"/>
  <c r="Q69" i="5"/>
  <c r="U69" i="5" s="1"/>
  <c r="Q74" i="5"/>
  <c r="S74" i="5"/>
  <c r="Q115" i="5"/>
  <c r="Q114" i="5"/>
  <c r="U15" i="6"/>
  <c r="T15" i="6"/>
  <c r="P42" i="1"/>
  <c r="T42" i="1" s="1"/>
  <c r="Q75" i="1"/>
  <c r="U75" i="1" s="1"/>
  <c r="U17" i="2"/>
  <c r="T17" i="2"/>
  <c r="S32" i="2"/>
  <c r="U42" i="2"/>
  <c r="U45" i="2"/>
  <c r="P55" i="2"/>
  <c r="T55" i="2" s="1"/>
  <c r="Q87" i="2"/>
  <c r="Q32" i="3"/>
  <c r="Q87" i="3"/>
  <c r="T14" i="4"/>
  <c r="U14" i="4"/>
  <c r="P26" i="4"/>
  <c r="P32" i="4"/>
  <c r="Q35" i="4"/>
  <c r="Q42" i="4"/>
  <c r="U42" i="4" s="1"/>
  <c r="U25" i="5"/>
  <c r="T25" i="5"/>
  <c r="P32" i="5"/>
  <c r="U74" i="5"/>
  <c r="T74" i="5"/>
  <c r="U73" i="5"/>
  <c r="T73" i="5"/>
  <c r="U71" i="5"/>
  <c r="T71" i="5"/>
  <c r="Q42" i="1"/>
  <c r="U42" i="1" s="1"/>
  <c r="P61" i="1"/>
  <c r="U32" i="2"/>
  <c r="T32" i="2"/>
  <c r="Q55" i="2"/>
  <c r="U55" i="2" s="1"/>
  <c r="R87" i="2"/>
  <c r="U26" i="3"/>
  <c r="T26" i="3"/>
  <c r="P68" i="3"/>
  <c r="R87" i="3"/>
  <c r="Q32" i="4"/>
  <c r="Q69" i="4"/>
  <c r="U69" i="4" s="1"/>
  <c r="P75" i="4"/>
  <c r="T75" i="4" s="1"/>
  <c r="Q32" i="5"/>
  <c r="U17" i="1"/>
  <c r="T17" i="1"/>
  <c r="T12" i="1"/>
  <c r="S26" i="1"/>
  <c r="T51" i="1"/>
  <c r="T12" i="2"/>
  <c r="T40" i="2"/>
  <c r="P61" i="2"/>
  <c r="P73" i="2"/>
  <c r="S87" i="2"/>
  <c r="U17" i="3"/>
  <c r="T22" i="3"/>
  <c r="T30" i="3"/>
  <c r="U40" i="3"/>
  <c r="U51" i="3"/>
  <c r="U58" i="3"/>
  <c r="Q68" i="3"/>
  <c r="S87" i="3"/>
  <c r="U94" i="3"/>
  <c r="T15" i="4"/>
  <c r="T45" i="4"/>
  <c r="U45" i="4"/>
  <c r="U47" i="4"/>
  <c r="U54" i="4"/>
  <c r="T54" i="4"/>
  <c r="P61" i="4"/>
  <c r="P74" i="4"/>
  <c r="U10" i="5"/>
  <c r="T10" i="5"/>
  <c r="P26" i="5"/>
  <c r="T47" i="5"/>
  <c r="U47" i="5"/>
  <c r="U61" i="5"/>
  <c r="T61" i="5"/>
  <c r="T23" i="1"/>
  <c r="T40" i="1"/>
  <c r="T63" i="1"/>
  <c r="U73" i="1"/>
  <c r="T73" i="1"/>
  <c r="U74" i="1"/>
  <c r="T74" i="1"/>
  <c r="T21" i="2"/>
  <c r="T63" i="2"/>
  <c r="T11" i="1"/>
  <c r="T22" i="1"/>
  <c r="T39" i="1"/>
  <c r="T55" i="1"/>
  <c r="T50" i="1"/>
  <c r="U87" i="1"/>
  <c r="E87" i="1"/>
  <c r="E115" i="1" s="1"/>
  <c r="U115" i="1" s="1"/>
  <c r="T87" i="1"/>
  <c r="U93" i="1"/>
  <c r="T11" i="2"/>
  <c r="T20" i="2"/>
  <c r="P26" i="2"/>
  <c r="T26" i="2" s="1"/>
  <c r="T28" i="2"/>
  <c r="T39" i="2"/>
  <c r="T46" i="2"/>
  <c r="P75" i="2"/>
  <c r="T75" i="2" s="1"/>
  <c r="U95" i="2"/>
  <c r="T13" i="3"/>
  <c r="U52" i="3"/>
  <c r="T52" i="3"/>
  <c r="P55" i="3"/>
  <c r="T55" i="3" s="1"/>
  <c r="P61" i="3"/>
  <c r="U95" i="3"/>
  <c r="T95" i="3"/>
  <c r="U74" i="4"/>
  <c r="T74" i="4"/>
  <c r="U73" i="4"/>
  <c r="T73" i="4"/>
  <c r="U71" i="4"/>
  <c r="T71" i="4"/>
  <c r="P73" i="4"/>
  <c r="Q74" i="4"/>
  <c r="T19" i="5"/>
  <c r="U19" i="5"/>
  <c r="Q26" i="5"/>
  <c r="P42" i="5"/>
  <c r="P61" i="5"/>
  <c r="U26" i="1"/>
  <c r="T26" i="1"/>
  <c r="P87" i="1"/>
  <c r="T71" i="2"/>
  <c r="Q74" i="2"/>
  <c r="P17" i="3"/>
  <c r="T17" i="3" s="1"/>
  <c r="P26" i="3"/>
  <c r="T39" i="3"/>
  <c r="P75" i="3"/>
  <c r="T75" i="3" s="1"/>
  <c r="Q75" i="3"/>
  <c r="U75" i="3" s="1"/>
  <c r="E26" i="4"/>
  <c r="U35" i="4"/>
  <c r="T35" i="4"/>
  <c r="T53" i="4"/>
  <c r="P55" i="4"/>
  <c r="T55" i="4" s="1"/>
  <c r="Q73" i="4"/>
  <c r="U28" i="5"/>
  <c r="T28" i="5"/>
  <c r="T41" i="5"/>
  <c r="Q42" i="5"/>
  <c r="Q61" i="5"/>
  <c r="P75" i="5"/>
  <c r="T75" i="5" s="1"/>
  <c r="T17" i="6"/>
  <c r="U9" i="6"/>
  <c r="T9" i="6"/>
  <c r="U68" i="1"/>
  <c r="T68" i="1"/>
  <c r="Q115" i="1"/>
  <c r="U68" i="2"/>
  <c r="T68" i="2"/>
  <c r="Q69" i="2"/>
  <c r="U69" i="2" s="1"/>
  <c r="Q26" i="3"/>
  <c r="U32" i="3"/>
  <c r="T32" i="3"/>
  <c r="U68" i="3"/>
  <c r="T68" i="3"/>
  <c r="T63" i="3"/>
  <c r="P73" i="3"/>
  <c r="P17" i="4"/>
  <c r="T17" i="4" s="1"/>
  <c r="U32" i="4"/>
  <c r="T32" i="4"/>
  <c r="Q55" i="4"/>
  <c r="U55" i="4" s="1"/>
  <c r="U68" i="4"/>
  <c r="T68" i="4"/>
  <c r="U63" i="4"/>
  <c r="T66" i="4"/>
  <c r="T72" i="4"/>
  <c r="P87" i="4"/>
  <c r="P115" i="4" s="1"/>
  <c r="U68" i="5"/>
  <c r="T68" i="5"/>
  <c r="U63" i="5"/>
  <c r="T66" i="5"/>
  <c r="T72" i="5"/>
  <c r="U72" i="5"/>
  <c r="U92" i="5"/>
  <c r="T92" i="5"/>
  <c r="U26" i="7"/>
  <c r="U37" i="1"/>
  <c r="R87" i="1"/>
  <c r="U53" i="2"/>
  <c r="U87" i="2"/>
  <c r="E87" i="2"/>
  <c r="E115" i="2" s="1"/>
  <c r="U115" i="2" s="1"/>
  <c r="T87" i="2"/>
  <c r="U88" i="2"/>
  <c r="U38" i="3"/>
  <c r="P42" i="3"/>
  <c r="T42" i="3" s="1"/>
  <c r="T45" i="3"/>
  <c r="U49" i="3"/>
  <c r="T65" i="3"/>
  <c r="U87" i="3"/>
  <c r="E87" i="3"/>
  <c r="E115" i="3" s="1"/>
  <c r="T115" i="3" s="1"/>
  <c r="T87" i="3"/>
  <c r="T88" i="3"/>
  <c r="U92" i="3"/>
  <c r="T23" i="4"/>
  <c r="Q87" i="4"/>
  <c r="U92" i="4"/>
  <c r="T92" i="4"/>
  <c r="E17" i="5"/>
  <c r="T29" i="5"/>
  <c r="Q35" i="5"/>
  <c r="U35" i="5" s="1"/>
  <c r="U42" i="5"/>
  <c r="T42" i="5"/>
  <c r="U37" i="5"/>
  <c r="T37" i="5"/>
  <c r="T40" i="5"/>
  <c r="U52" i="5"/>
  <c r="P87" i="5"/>
  <c r="P17" i="5"/>
  <c r="T17" i="5" s="1"/>
  <c r="P35" i="5"/>
  <c r="T35" i="5" s="1"/>
  <c r="R75" i="5"/>
  <c r="T30" i="6"/>
  <c r="S32" i="6"/>
  <c r="U42" i="6"/>
  <c r="T40" i="6"/>
  <c r="R42" i="6"/>
  <c r="T50" i="6"/>
  <c r="U60" i="6"/>
  <c r="T67" i="6"/>
  <c r="T72" i="6"/>
  <c r="S87" i="6"/>
  <c r="T89" i="6"/>
  <c r="U23" i="7"/>
  <c r="T31" i="7"/>
  <c r="T34" i="7"/>
  <c r="T37" i="7"/>
  <c r="U38" i="7"/>
  <c r="T60" i="7"/>
  <c r="T65" i="7"/>
  <c r="E68" i="7"/>
  <c r="U91" i="7"/>
  <c r="U50" i="8"/>
  <c r="T50" i="8"/>
  <c r="Q55" i="8"/>
  <c r="P87" i="3"/>
  <c r="Q17" i="4"/>
  <c r="U17" i="4" s="1"/>
  <c r="Q26" i="4"/>
  <c r="P69" i="4"/>
  <c r="T69" i="4" s="1"/>
  <c r="U87" i="4"/>
  <c r="E87" i="4"/>
  <c r="E115" i="4" s="1"/>
  <c r="T87" i="4"/>
  <c r="T88" i="4"/>
  <c r="Q17" i="5"/>
  <c r="U17" i="5" s="1"/>
  <c r="P69" i="5"/>
  <c r="T69" i="5" s="1"/>
  <c r="T11" i="6"/>
  <c r="U21" i="6"/>
  <c r="T29" i="6"/>
  <c r="S42" i="6"/>
  <c r="U55" i="6"/>
  <c r="T55" i="6"/>
  <c r="T59" i="6"/>
  <c r="T66" i="6"/>
  <c r="R68" i="6"/>
  <c r="T71" i="6"/>
  <c r="R73" i="6"/>
  <c r="T88" i="6"/>
  <c r="T94" i="6"/>
  <c r="U17" i="7"/>
  <c r="T13" i="7"/>
  <c r="T22" i="7"/>
  <c r="T30" i="7"/>
  <c r="R32" i="7"/>
  <c r="R35" i="7"/>
  <c r="P42" i="7"/>
  <c r="T44" i="7"/>
  <c r="T90" i="7"/>
  <c r="T24" i="8"/>
  <c r="U32" i="8"/>
  <c r="T32" i="8"/>
  <c r="T40" i="8"/>
  <c r="U40" i="8"/>
  <c r="Q42" i="8"/>
  <c r="U42" i="8" s="1"/>
  <c r="Q68" i="5"/>
  <c r="U87" i="5"/>
  <c r="E87" i="5"/>
  <c r="E115" i="5" s="1"/>
  <c r="U115" i="5" s="1"/>
  <c r="T87" i="5"/>
  <c r="U35" i="6"/>
  <c r="U55" i="7"/>
  <c r="T55" i="7"/>
  <c r="P73" i="7"/>
  <c r="Q73" i="7"/>
  <c r="P74" i="7"/>
  <c r="T26" i="8"/>
  <c r="U26" i="8"/>
  <c r="U61" i="8"/>
  <c r="T61" i="8"/>
  <c r="Q17" i="6"/>
  <c r="U17" i="6" s="1"/>
  <c r="U32" i="6"/>
  <c r="T32" i="6"/>
  <c r="Q55" i="6"/>
  <c r="P17" i="7"/>
  <c r="T17" i="7" s="1"/>
  <c r="P26" i="7"/>
  <c r="U42" i="7"/>
  <c r="T42" i="7"/>
  <c r="P55" i="7"/>
  <c r="Q74" i="7"/>
  <c r="P75" i="7"/>
  <c r="T75" i="7" s="1"/>
  <c r="T12" i="8"/>
  <c r="U12" i="8"/>
  <c r="P17" i="8"/>
  <c r="P35" i="8"/>
  <c r="T35" i="8" s="1"/>
  <c r="U38" i="6"/>
  <c r="T47" i="6"/>
  <c r="T53" i="6"/>
  <c r="P61" i="6"/>
  <c r="T63" i="6"/>
  <c r="U73" i="6"/>
  <c r="T73" i="6"/>
  <c r="U74" i="6"/>
  <c r="T74" i="6"/>
  <c r="U87" i="6"/>
  <c r="E87" i="6"/>
  <c r="E115" i="6" s="1"/>
  <c r="U115" i="6" s="1"/>
  <c r="T87" i="6"/>
  <c r="T11" i="7"/>
  <c r="Q17" i="7"/>
  <c r="T19" i="7"/>
  <c r="T25" i="7"/>
  <c r="Q26" i="7"/>
  <c r="U32" i="7"/>
  <c r="T32" i="7"/>
  <c r="T35" i="7"/>
  <c r="Q55" i="7"/>
  <c r="P61" i="7"/>
  <c r="P68" i="7"/>
  <c r="P69" i="7"/>
  <c r="T69" i="7" s="1"/>
  <c r="Q75" i="7"/>
  <c r="U75" i="7" s="1"/>
  <c r="U95" i="7"/>
  <c r="T95" i="7"/>
  <c r="Q17" i="8"/>
  <c r="U17" i="8" s="1"/>
  <c r="P32" i="8"/>
  <c r="Q35" i="8"/>
  <c r="U35" i="8" s="1"/>
  <c r="U39" i="8"/>
  <c r="T39" i="8"/>
  <c r="P61" i="8"/>
  <c r="U35" i="9"/>
  <c r="U26" i="10"/>
  <c r="T26" i="10"/>
  <c r="E17" i="3"/>
  <c r="Q61" i="3"/>
  <c r="E61" i="4"/>
  <c r="S87" i="4"/>
  <c r="U9" i="5"/>
  <c r="U34" i="5"/>
  <c r="U58" i="5"/>
  <c r="U90" i="5"/>
  <c r="E26" i="6"/>
  <c r="P35" i="6"/>
  <c r="T35" i="6" s="1"/>
  <c r="T37" i="6"/>
  <c r="Q61" i="6"/>
  <c r="U92" i="6"/>
  <c r="T10" i="7"/>
  <c r="T16" i="7"/>
  <c r="U40" i="7"/>
  <c r="T47" i="7"/>
  <c r="T53" i="7"/>
  <c r="Q61" i="7"/>
  <c r="Q69" i="7"/>
  <c r="U69" i="7" s="1"/>
  <c r="T13" i="8"/>
  <c r="P26" i="8"/>
  <c r="Q32" i="8"/>
  <c r="U67" i="8"/>
  <c r="T67" i="8"/>
  <c r="P74" i="5"/>
  <c r="S87" i="5"/>
  <c r="T10" i="6"/>
  <c r="P32" i="6"/>
  <c r="Q87" i="6"/>
  <c r="T9" i="7"/>
  <c r="T24" i="7"/>
  <c r="T67" i="7"/>
  <c r="E73" i="7"/>
  <c r="U87" i="7"/>
  <c r="E87" i="7"/>
  <c r="E115" i="7" s="1"/>
  <c r="T87" i="7"/>
  <c r="T92" i="7"/>
  <c r="T96" i="7"/>
  <c r="T16" i="8"/>
  <c r="U22" i="8"/>
  <c r="Q26" i="8"/>
  <c r="U32" i="11"/>
  <c r="T32" i="11"/>
  <c r="U68" i="6"/>
  <c r="T68" i="6"/>
  <c r="T45" i="7"/>
  <c r="T52" i="7"/>
  <c r="P87" i="7"/>
  <c r="T23" i="8"/>
  <c r="U23" i="8"/>
  <c r="T30" i="8"/>
  <c r="P55" i="8"/>
  <c r="U68" i="7"/>
  <c r="T68" i="7"/>
  <c r="Q87" i="7"/>
  <c r="U55" i="8"/>
  <c r="T55" i="8"/>
  <c r="U51" i="8"/>
  <c r="U87" i="8"/>
  <c r="E87" i="8"/>
  <c r="E115" i="8" s="1"/>
  <c r="U115" i="8" s="1"/>
  <c r="T87" i="8"/>
  <c r="T93" i="8"/>
  <c r="U94" i="8"/>
  <c r="T13" i="9"/>
  <c r="U14" i="9"/>
  <c r="T24" i="9"/>
  <c r="U25" i="9"/>
  <c r="R26" i="9"/>
  <c r="U28" i="9"/>
  <c r="T41" i="9"/>
  <c r="U44" i="9"/>
  <c r="T49" i="9"/>
  <c r="U50" i="9"/>
  <c r="P55" i="9"/>
  <c r="T57" i="9"/>
  <c r="T64" i="9"/>
  <c r="T72" i="9"/>
  <c r="Q73" i="9"/>
  <c r="Q75" i="9"/>
  <c r="U75" i="9" s="1"/>
  <c r="T93" i="9"/>
  <c r="U94" i="9"/>
  <c r="U12" i="10"/>
  <c r="P26" i="10"/>
  <c r="T29" i="10"/>
  <c r="U32" i="10"/>
  <c r="T32" i="10"/>
  <c r="U38" i="10"/>
  <c r="U57" i="10"/>
  <c r="U64" i="10"/>
  <c r="Q73" i="10"/>
  <c r="T92" i="10"/>
  <c r="U16" i="11"/>
  <c r="U19" i="11"/>
  <c r="T23" i="11"/>
  <c r="P32" i="11"/>
  <c r="Q32" i="11"/>
  <c r="P87" i="8"/>
  <c r="P115" i="8" s="1"/>
  <c r="U55" i="9"/>
  <c r="T55" i="9"/>
  <c r="T45" i="9"/>
  <c r="Q55" i="9"/>
  <c r="P17" i="10"/>
  <c r="Q26" i="10"/>
  <c r="P35" i="10"/>
  <c r="T35" i="10" s="1"/>
  <c r="P75" i="11"/>
  <c r="T75" i="11" s="1"/>
  <c r="U61" i="12"/>
  <c r="T61" i="12"/>
  <c r="U68" i="8"/>
  <c r="T68" i="8"/>
  <c r="P68" i="8"/>
  <c r="P73" i="8"/>
  <c r="Q87" i="8"/>
  <c r="P69" i="9"/>
  <c r="T69" i="9" s="1"/>
  <c r="U87" i="9"/>
  <c r="E87" i="9"/>
  <c r="E115" i="9" s="1"/>
  <c r="U115" i="9" s="1"/>
  <c r="T87" i="9"/>
  <c r="T88" i="9"/>
  <c r="Q17" i="10"/>
  <c r="Q69" i="10"/>
  <c r="U69" i="10" s="1"/>
  <c r="U87" i="10"/>
  <c r="E87" i="10"/>
  <c r="E115" i="10" s="1"/>
  <c r="T87" i="10"/>
  <c r="U11" i="11"/>
  <c r="T11" i="11"/>
  <c r="U37" i="11"/>
  <c r="T37" i="11"/>
  <c r="U59" i="11"/>
  <c r="T59" i="11"/>
  <c r="Q69" i="11"/>
  <c r="U69" i="11" s="1"/>
  <c r="Q75" i="11"/>
  <c r="U75" i="11" s="1"/>
  <c r="U35" i="12"/>
  <c r="T35" i="12"/>
  <c r="Q68" i="8"/>
  <c r="P69" i="8"/>
  <c r="T69" i="8" s="1"/>
  <c r="T72" i="8"/>
  <c r="Q73" i="8"/>
  <c r="P74" i="8"/>
  <c r="U26" i="9"/>
  <c r="T26" i="9"/>
  <c r="P32" i="9"/>
  <c r="T32" i="9" s="1"/>
  <c r="P35" i="9"/>
  <c r="T35" i="9" s="1"/>
  <c r="Q68" i="9"/>
  <c r="Q69" i="9"/>
  <c r="U69" i="9" s="1"/>
  <c r="P32" i="10"/>
  <c r="P42" i="10"/>
  <c r="U68" i="10"/>
  <c r="T68" i="10"/>
  <c r="Q68" i="10"/>
  <c r="P87" i="10"/>
  <c r="P26" i="11"/>
  <c r="P42" i="11"/>
  <c r="T42" i="11" s="1"/>
  <c r="U61" i="14"/>
  <c r="T61" i="14"/>
  <c r="T15" i="8"/>
  <c r="T29" i="8"/>
  <c r="T46" i="8"/>
  <c r="T54" i="8"/>
  <c r="T57" i="8"/>
  <c r="S87" i="8"/>
  <c r="U68" i="9"/>
  <c r="T68" i="9"/>
  <c r="Q87" i="9"/>
  <c r="Q32" i="10"/>
  <c r="U42" i="10"/>
  <c r="T42" i="10"/>
  <c r="U37" i="10"/>
  <c r="Q42" i="10"/>
  <c r="Q26" i="11"/>
  <c r="U49" i="11"/>
  <c r="T49" i="11"/>
  <c r="U74" i="3"/>
  <c r="T74" i="3"/>
  <c r="U73" i="3"/>
  <c r="T73" i="3"/>
  <c r="T42" i="4"/>
  <c r="R87" i="5"/>
  <c r="P87" i="6"/>
  <c r="T63" i="7"/>
  <c r="U74" i="7"/>
  <c r="T74" i="7"/>
  <c r="U73" i="7"/>
  <c r="T73" i="7"/>
  <c r="T17" i="8"/>
  <c r="T42" i="8"/>
  <c r="T45" i="8"/>
  <c r="T88" i="8"/>
  <c r="T66" i="9"/>
  <c r="U74" i="9"/>
  <c r="T74" i="9"/>
  <c r="U73" i="9"/>
  <c r="T73" i="9"/>
  <c r="U71" i="9"/>
  <c r="R87" i="9"/>
  <c r="T89" i="9"/>
  <c r="U96" i="9"/>
  <c r="T14" i="10"/>
  <c r="T21" i="10"/>
  <c r="T31" i="10"/>
  <c r="T40" i="10"/>
  <c r="T49" i="10"/>
  <c r="T66" i="10"/>
  <c r="U73" i="10"/>
  <c r="T73" i="10"/>
  <c r="U74" i="10"/>
  <c r="T74" i="10"/>
  <c r="U90" i="10"/>
  <c r="T69" i="11"/>
  <c r="T17" i="11"/>
  <c r="U17" i="11"/>
  <c r="U21" i="11"/>
  <c r="U45" i="9"/>
  <c r="T51" i="9"/>
  <c r="T58" i="9"/>
  <c r="U61" i="9"/>
  <c r="T61" i="9"/>
  <c r="S87" i="9"/>
  <c r="T95" i="9"/>
  <c r="U75" i="10"/>
  <c r="T75" i="10"/>
  <c r="U17" i="10"/>
  <c r="T17" i="10"/>
  <c r="U9" i="10"/>
  <c r="T13" i="10"/>
  <c r="U34" i="10"/>
  <c r="U55" i="10"/>
  <c r="T55" i="10"/>
  <c r="U58" i="10"/>
  <c r="T65" i="10"/>
  <c r="P74" i="10"/>
  <c r="S87" i="10"/>
  <c r="T89" i="10"/>
  <c r="U91" i="10"/>
  <c r="T91" i="10"/>
  <c r="T20" i="11"/>
  <c r="U22" i="11"/>
  <c r="T22" i="11"/>
  <c r="Q73" i="11"/>
  <c r="U32" i="12"/>
  <c r="T32" i="12"/>
  <c r="T63" i="8"/>
  <c r="U74" i="8"/>
  <c r="T74" i="8"/>
  <c r="U73" i="8"/>
  <c r="T73" i="8"/>
  <c r="U17" i="9"/>
  <c r="T17" i="9"/>
  <c r="P42" i="9"/>
  <c r="U65" i="9"/>
  <c r="P74" i="9"/>
  <c r="U88" i="9"/>
  <c r="T20" i="10"/>
  <c r="U30" i="10"/>
  <c r="T48" i="10"/>
  <c r="P55" i="10"/>
  <c r="P73" i="10"/>
  <c r="R73" i="10"/>
  <c r="T88" i="10"/>
  <c r="U26" i="11"/>
  <c r="T26" i="11"/>
  <c r="P35" i="11"/>
  <c r="T35" i="11" s="1"/>
  <c r="U38" i="11"/>
  <c r="T38" i="11"/>
  <c r="U48" i="11"/>
  <c r="T48" i="11"/>
  <c r="U60" i="11"/>
  <c r="T60" i="11"/>
  <c r="U91" i="11"/>
  <c r="T91" i="11"/>
  <c r="Q42" i="11"/>
  <c r="U42" i="11" s="1"/>
  <c r="P61" i="11"/>
  <c r="R17" i="12"/>
  <c r="P26" i="12"/>
  <c r="T26" i="12" s="1"/>
  <c r="S32" i="12"/>
  <c r="S35" i="12"/>
  <c r="Q55" i="12"/>
  <c r="U55" i="12" s="1"/>
  <c r="R68" i="12"/>
  <c r="Q69" i="12"/>
  <c r="U69" i="12" s="1"/>
  <c r="R73" i="12"/>
  <c r="Q74" i="12"/>
  <c r="P75" i="12"/>
  <c r="T75" i="12" s="1"/>
  <c r="S87" i="12"/>
  <c r="P17" i="13"/>
  <c r="T17" i="13" s="1"/>
  <c r="Q32" i="13"/>
  <c r="Q35" i="13"/>
  <c r="U35" i="13" s="1"/>
  <c r="U68" i="13"/>
  <c r="T68" i="13"/>
  <c r="P68" i="13"/>
  <c r="P73" i="13"/>
  <c r="Q87" i="13"/>
  <c r="S42" i="14"/>
  <c r="R61" i="14"/>
  <c r="U89" i="14"/>
  <c r="T94" i="14"/>
  <c r="P17" i="15"/>
  <c r="U46" i="15"/>
  <c r="T46" i="15"/>
  <c r="P68" i="15"/>
  <c r="T51" i="11"/>
  <c r="Q61" i="11"/>
  <c r="U74" i="11"/>
  <c r="T74" i="11"/>
  <c r="U73" i="11"/>
  <c r="T73" i="11"/>
  <c r="U17" i="12"/>
  <c r="T17" i="12"/>
  <c r="S17" i="12"/>
  <c r="T25" i="12"/>
  <c r="Q26" i="12"/>
  <c r="U26" i="12" s="1"/>
  <c r="U42" i="12"/>
  <c r="T42" i="12"/>
  <c r="P42" i="12"/>
  <c r="T45" i="12"/>
  <c r="T53" i="12"/>
  <c r="R55" i="12"/>
  <c r="T65" i="12"/>
  <c r="S68" i="12"/>
  <c r="R69" i="12"/>
  <c r="S73" i="12"/>
  <c r="R74" i="12"/>
  <c r="Q75" i="12"/>
  <c r="U75" i="12" s="1"/>
  <c r="T88" i="12"/>
  <c r="T96" i="12"/>
  <c r="T16" i="13"/>
  <c r="Q17" i="13"/>
  <c r="U17" i="13" s="1"/>
  <c r="T19" i="13"/>
  <c r="T30" i="13"/>
  <c r="R32" i="13"/>
  <c r="R35" i="13"/>
  <c r="T47" i="13"/>
  <c r="P55" i="13"/>
  <c r="T55" i="13" s="1"/>
  <c r="T58" i="13"/>
  <c r="T67" i="13"/>
  <c r="Q68" i="13"/>
  <c r="P69" i="13"/>
  <c r="T69" i="13" s="1"/>
  <c r="T72" i="13"/>
  <c r="Q73" i="13"/>
  <c r="P74" i="13"/>
  <c r="R87" i="13"/>
  <c r="T90" i="13"/>
  <c r="T10" i="14"/>
  <c r="T21" i="14"/>
  <c r="P32" i="14"/>
  <c r="P35" i="14"/>
  <c r="S61" i="14"/>
  <c r="T67" i="14"/>
  <c r="U73" i="14"/>
  <c r="T73" i="14"/>
  <c r="U74" i="14"/>
  <c r="T74" i="14"/>
  <c r="T71" i="14"/>
  <c r="P75" i="14"/>
  <c r="T75" i="14" s="1"/>
  <c r="Q75" i="14"/>
  <c r="U75" i="14" s="1"/>
  <c r="U24" i="15"/>
  <c r="U31" i="15"/>
  <c r="T38" i="15"/>
  <c r="U87" i="15"/>
  <c r="E87" i="15"/>
  <c r="E115" i="15" s="1"/>
  <c r="T115" i="15" s="1"/>
  <c r="T87" i="15"/>
  <c r="U88" i="15"/>
  <c r="T88" i="15"/>
  <c r="Q87" i="10"/>
  <c r="T39" i="11"/>
  <c r="T50" i="11"/>
  <c r="U87" i="11"/>
  <c r="E87" i="11"/>
  <c r="E115" i="11" s="1"/>
  <c r="T115" i="11" s="1"/>
  <c r="T87" i="11"/>
  <c r="T93" i="11"/>
  <c r="T13" i="12"/>
  <c r="T24" i="12"/>
  <c r="T41" i="12"/>
  <c r="T44" i="12"/>
  <c r="T52" i="12"/>
  <c r="T64" i="12"/>
  <c r="T95" i="12"/>
  <c r="T15" i="13"/>
  <c r="T29" i="13"/>
  <c r="T46" i="13"/>
  <c r="T54" i="13"/>
  <c r="T57" i="13"/>
  <c r="T66" i="13"/>
  <c r="Q74" i="13"/>
  <c r="P75" i="13"/>
  <c r="T75" i="13" s="1"/>
  <c r="S87" i="13"/>
  <c r="P17" i="14"/>
  <c r="Q32" i="14"/>
  <c r="Q35" i="14"/>
  <c r="U68" i="14"/>
  <c r="T68" i="14"/>
  <c r="U63" i="14"/>
  <c r="P73" i="14"/>
  <c r="Q74" i="14"/>
  <c r="U26" i="15"/>
  <c r="T26" i="15"/>
  <c r="P42" i="15"/>
  <c r="T42" i="15" s="1"/>
  <c r="U65" i="15"/>
  <c r="T65" i="15"/>
  <c r="P115" i="15"/>
  <c r="P114" i="15"/>
  <c r="U96" i="15"/>
  <c r="T96" i="15"/>
  <c r="T26" i="16"/>
  <c r="U26" i="16"/>
  <c r="U42" i="9"/>
  <c r="T42" i="9"/>
  <c r="R87" i="10"/>
  <c r="P87" i="11"/>
  <c r="T92" i="11"/>
  <c r="T12" i="12"/>
  <c r="T23" i="12"/>
  <c r="T40" i="12"/>
  <c r="T51" i="12"/>
  <c r="T63" i="12"/>
  <c r="U74" i="12"/>
  <c r="T74" i="12"/>
  <c r="U73" i="12"/>
  <c r="T73" i="12"/>
  <c r="T94" i="12"/>
  <c r="T14" i="13"/>
  <c r="T25" i="13"/>
  <c r="T28" i="13"/>
  <c r="T42" i="13"/>
  <c r="T45" i="13"/>
  <c r="T53" i="13"/>
  <c r="T65" i="13"/>
  <c r="T88" i="13"/>
  <c r="T96" i="13"/>
  <c r="T16" i="14"/>
  <c r="T19" i="14"/>
  <c r="T30" i="14"/>
  <c r="T47" i="14"/>
  <c r="T58" i="14"/>
  <c r="U66" i="14"/>
  <c r="T22" i="15"/>
  <c r="T29" i="15"/>
  <c r="Q42" i="15"/>
  <c r="U42" i="15" s="1"/>
  <c r="U55" i="15"/>
  <c r="T55" i="15"/>
  <c r="U45" i="15"/>
  <c r="T45" i="15"/>
  <c r="U53" i="15"/>
  <c r="T53" i="15"/>
  <c r="U32" i="17"/>
  <c r="T32" i="17"/>
  <c r="U68" i="11"/>
  <c r="T68" i="11"/>
  <c r="Q87" i="11"/>
  <c r="T11" i="12"/>
  <c r="T22" i="12"/>
  <c r="T39" i="12"/>
  <c r="T55" i="12"/>
  <c r="T50" i="12"/>
  <c r="U87" i="12"/>
  <c r="E87" i="12"/>
  <c r="E115" i="12" s="1"/>
  <c r="U115" i="12" s="1"/>
  <c r="T87" i="12"/>
  <c r="T93" i="12"/>
  <c r="T13" i="13"/>
  <c r="T24" i="13"/>
  <c r="T32" i="13"/>
  <c r="T35" i="13"/>
  <c r="T41" i="13"/>
  <c r="T44" i="13"/>
  <c r="T52" i="13"/>
  <c r="T64" i="13"/>
  <c r="T95" i="13"/>
  <c r="T15" i="14"/>
  <c r="T29" i="14"/>
  <c r="T46" i="14"/>
  <c r="T54" i="14"/>
  <c r="T57" i="14"/>
  <c r="T72" i="14"/>
  <c r="T91" i="14"/>
  <c r="T14" i="15"/>
  <c r="Q35" i="15"/>
  <c r="U35" i="15" s="1"/>
  <c r="P61" i="15"/>
  <c r="U32" i="18"/>
  <c r="T32" i="18"/>
  <c r="R87" i="11"/>
  <c r="P87" i="12"/>
  <c r="P115" i="12" s="1"/>
  <c r="T63" i="13"/>
  <c r="U74" i="13"/>
  <c r="T74" i="13"/>
  <c r="U73" i="13"/>
  <c r="T73" i="13"/>
  <c r="T17" i="14"/>
  <c r="T42" i="14"/>
  <c r="E74" i="14"/>
  <c r="P87" i="14"/>
  <c r="P115" i="14" s="1"/>
  <c r="P26" i="15"/>
  <c r="U64" i="15"/>
  <c r="T64" i="15"/>
  <c r="U95" i="15"/>
  <c r="T95" i="15"/>
  <c r="U35" i="17"/>
  <c r="U68" i="12"/>
  <c r="T68" i="12"/>
  <c r="Q114" i="12"/>
  <c r="U55" i="13"/>
  <c r="U87" i="13"/>
  <c r="E87" i="13"/>
  <c r="E115" i="13" s="1"/>
  <c r="T87" i="13"/>
  <c r="T32" i="14"/>
  <c r="U32" i="14"/>
  <c r="U35" i="14"/>
  <c r="T35" i="14"/>
  <c r="P69" i="14"/>
  <c r="T69" i="14" s="1"/>
  <c r="Q115" i="14"/>
  <c r="Q114" i="14"/>
  <c r="Q26" i="15"/>
  <c r="P32" i="15"/>
  <c r="T37" i="15"/>
  <c r="U52" i="15"/>
  <c r="T52" i="15"/>
  <c r="P73" i="15"/>
  <c r="U15" i="16"/>
  <c r="T15" i="16"/>
  <c r="U61" i="17"/>
  <c r="T61" i="17"/>
  <c r="U35" i="19"/>
  <c r="U26" i="13"/>
  <c r="T26" i="13"/>
  <c r="P114" i="13"/>
  <c r="P68" i="14"/>
  <c r="R87" i="14"/>
  <c r="T17" i="15"/>
  <c r="U17" i="15"/>
  <c r="T9" i="15"/>
  <c r="T35" i="15"/>
  <c r="T35" i="18"/>
  <c r="S87" i="14"/>
  <c r="U68" i="15"/>
  <c r="T68" i="15"/>
  <c r="Q87" i="15"/>
  <c r="S42" i="16"/>
  <c r="U55" i="16"/>
  <c r="T55" i="16"/>
  <c r="T50" i="16"/>
  <c r="R61" i="16"/>
  <c r="U87" i="16"/>
  <c r="E87" i="16"/>
  <c r="E115" i="16" s="1"/>
  <c r="U115" i="16" s="1"/>
  <c r="T87" i="16"/>
  <c r="T93" i="16"/>
  <c r="T13" i="17"/>
  <c r="T24" i="17"/>
  <c r="R26" i="17"/>
  <c r="T41" i="17"/>
  <c r="T44" i="17"/>
  <c r="T52" i="17"/>
  <c r="S55" i="17"/>
  <c r="U64" i="17"/>
  <c r="S87" i="17"/>
  <c r="U89" i="17"/>
  <c r="U95" i="17"/>
  <c r="U12" i="18"/>
  <c r="Q17" i="18"/>
  <c r="E26" i="18"/>
  <c r="U66" i="18"/>
  <c r="T66" i="18"/>
  <c r="U87" i="18"/>
  <c r="E87" i="18"/>
  <c r="E115" i="18" s="1"/>
  <c r="T87" i="18"/>
  <c r="U88" i="18"/>
  <c r="T88" i="18"/>
  <c r="Q17" i="19"/>
  <c r="U17" i="19" s="1"/>
  <c r="U37" i="19"/>
  <c r="T37" i="19"/>
  <c r="Q42" i="19"/>
  <c r="U42" i="19" s="1"/>
  <c r="P55" i="15"/>
  <c r="Q68" i="15"/>
  <c r="P69" i="15"/>
  <c r="T69" i="15" s="1"/>
  <c r="Q73" i="15"/>
  <c r="P74" i="15"/>
  <c r="R87" i="15"/>
  <c r="P32" i="16"/>
  <c r="T32" i="16" s="1"/>
  <c r="P35" i="16"/>
  <c r="T35" i="16" s="1"/>
  <c r="S61" i="16"/>
  <c r="P87" i="16"/>
  <c r="P115" i="16" s="1"/>
  <c r="S26" i="17"/>
  <c r="R42" i="17"/>
  <c r="P75" i="17"/>
  <c r="T75" i="17" s="1"/>
  <c r="U61" i="18"/>
  <c r="T61" i="18"/>
  <c r="U10" i="19"/>
  <c r="U19" i="19"/>
  <c r="T19" i="19"/>
  <c r="U32" i="19"/>
  <c r="T54" i="15"/>
  <c r="Q55" i="15"/>
  <c r="T57" i="15"/>
  <c r="T66" i="15"/>
  <c r="Q69" i="15"/>
  <c r="U69" i="15" s="1"/>
  <c r="T71" i="15"/>
  <c r="Q74" i="15"/>
  <c r="P75" i="15"/>
  <c r="T75" i="15" s="1"/>
  <c r="S87" i="15"/>
  <c r="P17" i="16"/>
  <c r="T17" i="16" s="1"/>
  <c r="Q32" i="16"/>
  <c r="U32" i="16" s="1"/>
  <c r="Q35" i="16"/>
  <c r="U35" i="16" s="1"/>
  <c r="U68" i="16"/>
  <c r="T68" i="16"/>
  <c r="P68" i="16"/>
  <c r="P73" i="16"/>
  <c r="Q87" i="16"/>
  <c r="P68" i="17"/>
  <c r="Q73" i="17"/>
  <c r="Q74" i="17"/>
  <c r="T16" i="18"/>
  <c r="T22" i="18"/>
  <c r="U42" i="18"/>
  <c r="T42" i="18"/>
  <c r="T37" i="18"/>
  <c r="U57" i="18"/>
  <c r="T57" i="18"/>
  <c r="U31" i="19"/>
  <c r="T31" i="19"/>
  <c r="U35" i="20"/>
  <c r="T35" i="20"/>
  <c r="Q75" i="15"/>
  <c r="U75" i="15" s="1"/>
  <c r="T16" i="16"/>
  <c r="Q17" i="16"/>
  <c r="U17" i="16" s="1"/>
  <c r="T19" i="16"/>
  <c r="T30" i="16"/>
  <c r="T47" i="16"/>
  <c r="P55" i="16"/>
  <c r="T58" i="16"/>
  <c r="T67" i="16"/>
  <c r="Q68" i="16"/>
  <c r="P69" i="16"/>
  <c r="T69" i="16" s="1"/>
  <c r="T72" i="16"/>
  <c r="Q73" i="16"/>
  <c r="P74" i="16"/>
  <c r="R87" i="16"/>
  <c r="T90" i="16"/>
  <c r="T10" i="17"/>
  <c r="T21" i="17"/>
  <c r="U26" i="17"/>
  <c r="T26" i="17"/>
  <c r="P32" i="17"/>
  <c r="P35" i="17"/>
  <c r="T35" i="17" s="1"/>
  <c r="Q68" i="17"/>
  <c r="P69" i="17"/>
  <c r="T69" i="17" s="1"/>
  <c r="U65" i="18"/>
  <c r="T65" i="18"/>
  <c r="U87" i="14"/>
  <c r="E87" i="14"/>
  <c r="E115" i="14" s="1"/>
  <c r="U115" i="14" s="1"/>
  <c r="T87" i="14"/>
  <c r="T29" i="16"/>
  <c r="T46" i="16"/>
  <c r="T54" i="16"/>
  <c r="T57" i="16"/>
  <c r="T66" i="16"/>
  <c r="T71" i="16"/>
  <c r="S87" i="16"/>
  <c r="T89" i="16"/>
  <c r="T9" i="17"/>
  <c r="T20" i="17"/>
  <c r="T31" i="17"/>
  <c r="T34" i="17"/>
  <c r="T37" i="17"/>
  <c r="T48" i="17"/>
  <c r="T59" i="17"/>
  <c r="U68" i="17"/>
  <c r="T68" i="17"/>
  <c r="T66" i="17"/>
  <c r="Q69" i="17"/>
  <c r="U69" i="17" s="1"/>
  <c r="U87" i="17"/>
  <c r="E87" i="17"/>
  <c r="E115" i="17" s="1"/>
  <c r="U115" i="17" s="1"/>
  <c r="T87" i="17"/>
  <c r="U88" i="17"/>
  <c r="P26" i="18"/>
  <c r="Q26" i="18"/>
  <c r="U69" i="19"/>
  <c r="U9" i="19"/>
  <c r="T9" i="19"/>
  <c r="U74" i="15"/>
  <c r="T74" i="15"/>
  <c r="U73" i="15"/>
  <c r="T73" i="15"/>
  <c r="U69" i="16"/>
  <c r="P87" i="17"/>
  <c r="P32" i="18"/>
  <c r="P42" i="18"/>
  <c r="U46" i="18"/>
  <c r="T46" i="18"/>
  <c r="Q69" i="18"/>
  <c r="U69" i="18" s="1"/>
  <c r="U73" i="18"/>
  <c r="T73" i="18"/>
  <c r="U74" i="18"/>
  <c r="T74" i="18"/>
  <c r="U71" i="18"/>
  <c r="T71" i="18"/>
  <c r="U89" i="18"/>
  <c r="T89" i="18"/>
  <c r="U30" i="19"/>
  <c r="T30" i="19"/>
  <c r="Q32" i="19"/>
  <c r="U34" i="19"/>
  <c r="T34" i="19"/>
  <c r="T61" i="20"/>
  <c r="T35" i="21"/>
  <c r="T57" i="17"/>
  <c r="T65" i="17"/>
  <c r="U74" i="17"/>
  <c r="T74" i="17"/>
  <c r="U73" i="17"/>
  <c r="T73" i="17"/>
  <c r="Q87" i="17"/>
  <c r="T96" i="17"/>
  <c r="T25" i="18"/>
  <c r="T34" i="18"/>
  <c r="U53" i="18"/>
  <c r="P75" i="18"/>
  <c r="T75" i="18" s="1"/>
  <c r="U16" i="19"/>
  <c r="T16" i="19"/>
  <c r="U20" i="19"/>
  <c r="T20" i="19"/>
  <c r="U74" i="16"/>
  <c r="T74" i="16"/>
  <c r="U73" i="16"/>
  <c r="T73" i="16"/>
  <c r="U17" i="17"/>
  <c r="U17" i="18"/>
  <c r="T15" i="18"/>
  <c r="T19" i="18"/>
  <c r="U31" i="18"/>
  <c r="U37" i="18"/>
  <c r="U55" i="18"/>
  <c r="T45" i="18"/>
  <c r="T47" i="18"/>
  <c r="U54" i="18"/>
  <c r="T54" i="18"/>
  <c r="Q75" i="18"/>
  <c r="U75" i="18" s="1"/>
  <c r="U96" i="18"/>
  <c r="T96" i="18"/>
  <c r="P17" i="19"/>
  <c r="T17" i="19" s="1"/>
  <c r="P42" i="19"/>
  <c r="T42" i="19" s="1"/>
  <c r="R87" i="17"/>
  <c r="P87" i="18"/>
  <c r="P115" i="18" s="1"/>
  <c r="U74" i="19"/>
  <c r="T74" i="19"/>
  <c r="U73" i="19"/>
  <c r="T73" i="19"/>
  <c r="S75" i="19"/>
  <c r="U75" i="20"/>
  <c r="U69" i="20"/>
  <c r="T69" i="20"/>
  <c r="U17" i="20"/>
  <c r="S17" i="20"/>
  <c r="U42" i="20"/>
  <c r="T42" i="20"/>
  <c r="R55" i="20"/>
  <c r="S68" i="20"/>
  <c r="R69" i="20"/>
  <c r="S73" i="20"/>
  <c r="R74" i="20"/>
  <c r="R32" i="21"/>
  <c r="R35" i="21"/>
  <c r="T47" i="21"/>
  <c r="U48" i="21"/>
  <c r="T58" i="21"/>
  <c r="U59" i="21"/>
  <c r="T67" i="21"/>
  <c r="Q68" i="21"/>
  <c r="Q74" i="21"/>
  <c r="P17" i="18"/>
  <c r="T17" i="18" s="1"/>
  <c r="Q32" i="18"/>
  <c r="Q35" i="18"/>
  <c r="U35" i="18" s="1"/>
  <c r="U68" i="18"/>
  <c r="T68" i="18"/>
  <c r="P68" i="18"/>
  <c r="P73" i="18"/>
  <c r="Q87" i="18"/>
  <c r="T50" i="19"/>
  <c r="R61" i="19"/>
  <c r="U87" i="19"/>
  <c r="E87" i="19"/>
  <c r="E115" i="19" s="1"/>
  <c r="U115" i="19" s="1"/>
  <c r="T87" i="19"/>
  <c r="T93" i="19"/>
  <c r="T13" i="20"/>
  <c r="T24" i="20"/>
  <c r="R26" i="20"/>
  <c r="T41" i="20"/>
  <c r="Q42" i="20"/>
  <c r="T44" i="20"/>
  <c r="T52" i="20"/>
  <c r="S55" i="20"/>
  <c r="P61" i="20"/>
  <c r="T64" i="20"/>
  <c r="S69" i="20"/>
  <c r="S74" i="20"/>
  <c r="R75" i="20"/>
  <c r="T95" i="20"/>
  <c r="R17" i="21"/>
  <c r="P26" i="21"/>
  <c r="S32" i="21"/>
  <c r="S35" i="21"/>
  <c r="P55" i="18"/>
  <c r="T55" i="18" s="1"/>
  <c r="T58" i="18"/>
  <c r="T67" i="18"/>
  <c r="Q68" i="18"/>
  <c r="P69" i="18"/>
  <c r="T69" i="18" s="1"/>
  <c r="T72" i="18"/>
  <c r="Q73" i="18"/>
  <c r="P74" i="18"/>
  <c r="R87" i="18"/>
  <c r="T90" i="18"/>
  <c r="T21" i="19"/>
  <c r="U26" i="19"/>
  <c r="P32" i="19"/>
  <c r="P35" i="19"/>
  <c r="T35" i="19" s="1"/>
  <c r="T49" i="19"/>
  <c r="T60" i="19"/>
  <c r="P87" i="19"/>
  <c r="T40" i="20"/>
  <c r="T51" i="20"/>
  <c r="Q61" i="20"/>
  <c r="U74" i="20"/>
  <c r="T74" i="20"/>
  <c r="U73" i="20"/>
  <c r="T73" i="20"/>
  <c r="T94" i="20"/>
  <c r="U69" i="21"/>
  <c r="T75" i="21"/>
  <c r="U17" i="21"/>
  <c r="T25" i="21"/>
  <c r="Q26" i="21"/>
  <c r="U42" i="21"/>
  <c r="T42" i="21"/>
  <c r="P42" i="21"/>
  <c r="U61" i="21"/>
  <c r="T61" i="21"/>
  <c r="U74" i="21"/>
  <c r="T74" i="21"/>
  <c r="U73" i="21"/>
  <c r="T73" i="21"/>
  <c r="U71" i="21"/>
  <c r="T71" i="21"/>
  <c r="P73" i="21"/>
  <c r="S87" i="18"/>
  <c r="T48" i="19"/>
  <c r="T59" i="19"/>
  <c r="U68" i="19"/>
  <c r="T68" i="19"/>
  <c r="Q87" i="19"/>
  <c r="T91" i="19"/>
  <c r="T11" i="20"/>
  <c r="T22" i="20"/>
  <c r="T39" i="20"/>
  <c r="U55" i="20"/>
  <c r="T55" i="20"/>
  <c r="T50" i="20"/>
  <c r="U87" i="20"/>
  <c r="E87" i="20"/>
  <c r="E115" i="20" s="1"/>
  <c r="T87" i="20"/>
  <c r="T93" i="20"/>
  <c r="T13" i="21"/>
  <c r="T24" i="21"/>
  <c r="T41" i="21"/>
  <c r="Q42" i="21"/>
  <c r="T44" i="21"/>
  <c r="P61" i="21"/>
  <c r="T47" i="19"/>
  <c r="T58" i="19"/>
  <c r="T67" i="19"/>
  <c r="T72" i="19"/>
  <c r="R87" i="19"/>
  <c r="T90" i="19"/>
  <c r="T10" i="20"/>
  <c r="T21" i="20"/>
  <c r="T38" i="20"/>
  <c r="T49" i="20"/>
  <c r="T60" i="20"/>
  <c r="P87" i="20"/>
  <c r="P115" i="20" s="1"/>
  <c r="T92" i="20"/>
  <c r="T12" i="21"/>
  <c r="T23" i="21"/>
  <c r="T40" i="21"/>
  <c r="T51" i="21"/>
  <c r="Q61" i="21"/>
  <c r="T63" i="21"/>
  <c r="S87" i="19"/>
  <c r="U68" i="20"/>
  <c r="T68" i="20"/>
  <c r="Q87" i="20"/>
  <c r="U55" i="21"/>
  <c r="T55" i="21"/>
  <c r="U61" i="19"/>
  <c r="T61" i="19"/>
  <c r="U26" i="21"/>
  <c r="T26" i="21"/>
  <c r="T49" i="21"/>
  <c r="T60" i="21"/>
  <c r="S87" i="20"/>
  <c r="U68" i="21"/>
  <c r="T68" i="21"/>
  <c r="P69" i="21"/>
  <c r="T69" i="21" s="1"/>
  <c r="S75" i="21"/>
  <c r="T94" i="21"/>
  <c r="E82" i="15"/>
  <c r="T100" i="1"/>
  <c r="T108" i="1"/>
  <c r="L114" i="16"/>
  <c r="R114" i="16" s="1"/>
  <c r="U111" i="13"/>
  <c r="U104" i="11"/>
  <c r="U101" i="7"/>
  <c r="L114" i="4"/>
  <c r="R114" i="4" s="1"/>
  <c r="U87" i="21"/>
  <c r="E87" i="21"/>
  <c r="E115" i="21" s="1"/>
  <c r="U115" i="21" s="1"/>
  <c r="T87" i="21"/>
  <c r="T93" i="21"/>
  <c r="E82" i="16"/>
  <c r="M114" i="21"/>
  <c r="S114" i="21" s="1"/>
  <c r="T106" i="19"/>
  <c r="U112" i="19"/>
  <c r="T100" i="17"/>
  <c r="U106" i="17"/>
  <c r="T100" i="16"/>
  <c r="T102" i="16"/>
  <c r="T110" i="15"/>
  <c r="S97" i="13"/>
  <c r="S97" i="12"/>
  <c r="U105" i="12"/>
  <c r="U100" i="11"/>
  <c r="U106" i="11"/>
  <c r="P87" i="21"/>
  <c r="T92" i="21"/>
  <c r="T112" i="21"/>
  <c r="T98" i="19"/>
  <c r="U104" i="19"/>
  <c r="T111" i="18"/>
  <c r="U98" i="17"/>
  <c r="U108" i="15"/>
  <c r="Q87" i="21"/>
  <c r="T91" i="21"/>
  <c r="E82" i="6"/>
  <c r="U98" i="19"/>
  <c r="T98" i="4"/>
  <c r="Q73" i="21"/>
  <c r="P74" i="21"/>
  <c r="R87" i="21"/>
  <c r="T90" i="21"/>
  <c r="E82" i="21"/>
  <c r="E82" i="7"/>
  <c r="U105" i="1"/>
  <c r="U102" i="21"/>
  <c r="E97" i="20"/>
  <c r="U97" i="20" s="1"/>
  <c r="T101" i="20"/>
  <c r="U107" i="20"/>
  <c r="S97" i="11"/>
  <c r="T98" i="6"/>
  <c r="T102" i="6"/>
  <c r="T106" i="6"/>
  <c r="T100" i="4"/>
  <c r="T102" i="4"/>
  <c r="S87" i="21"/>
  <c r="E82" i="1"/>
  <c r="E82" i="19"/>
  <c r="E82" i="8"/>
  <c r="U99" i="20"/>
  <c r="U111" i="16"/>
  <c r="T99" i="14"/>
  <c r="U105" i="14"/>
  <c r="T98" i="13"/>
  <c r="T100" i="13"/>
  <c r="T98" i="12"/>
  <c r="T100" i="12"/>
  <c r="T104" i="12"/>
  <c r="T108" i="12"/>
  <c r="T110" i="12"/>
  <c r="T112" i="12"/>
  <c r="T101" i="11"/>
  <c r="T107" i="11"/>
  <c r="T109" i="11"/>
  <c r="U101" i="10"/>
  <c r="U109" i="10"/>
  <c r="U111" i="8"/>
  <c r="U100" i="6"/>
  <c r="E97" i="4"/>
  <c r="E114" i="4" s="1"/>
  <c r="T101" i="3"/>
  <c r="T109" i="3"/>
  <c r="T98" i="2"/>
  <c r="T102" i="2"/>
  <c r="T104" i="2"/>
  <c r="T106" i="2"/>
  <c r="T110" i="2"/>
  <c r="L114" i="1"/>
  <c r="R114" i="1" s="1"/>
  <c r="T112" i="20"/>
  <c r="U103" i="16"/>
  <c r="T99" i="15"/>
  <c r="L114" i="14"/>
  <c r="R114" i="14" s="1"/>
  <c r="U103" i="10"/>
  <c r="U111" i="10"/>
  <c r="U100" i="9"/>
  <c r="T107" i="9"/>
  <c r="T111" i="9"/>
  <c r="T107" i="7"/>
  <c r="T109" i="7"/>
  <c r="U110" i="5"/>
  <c r="T99" i="3"/>
  <c r="U103" i="3"/>
  <c r="T105" i="3"/>
  <c r="T107" i="3"/>
  <c r="M114" i="14"/>
  <c r="S114" i="14" s="1"/>
  <c r="U112" i="11"/>
  <c r="E97" i="10"/>
  <c r="U97" i="10" s="1"/>
  <c r="U109" i="9"/>
  <c r="U103" i="8"/>
  <c r="T99" i="7"/>
  <c r="T105" i="7"/>
  <c r="U111" i="7"/>
  <c r="U102" i="5"/>
  <c r="S97" i="4"/>
  <c r="U107" i="4"/>
  <c r="M114" i="3"/>
  <c r="S114" i="3" s="1"/>
  <c r="F114" i="20"/>
  <c r="F114" i="14"/>
  <c r="F114" i="10"/>
  <c r="K114" i="17"/>
  <c r="K114" i="13"/>
  <c r="K114" i="9"/>
  <c r="F114" i="18"/>
  <c r="J114" i="13"/>
  <c r="N115" i="12"/>
  <c r="F114" i="4"/>
  <c r="J114" i="19"/>
  <c r="N114" i="16"/>
  <c r="O114" i="12"/>
  <c r="T115" i="1"/>
  <c r="J114" i="21"/>
  <c r="G114" i="20"/>
  <c r="N114" i="20"/>
  <c r="F115" i="20"/>
  <c r="C114" i="19"/>
  <c r="K114" i="19"/>
  <c r="H114" i="18"/>
  <c r="B114" i="17"/>
  <c r="O114" i="16"/>
  <c r="O114" i="8"/>
  <c r="T115" i="6"/>
  <c r="J114" i="5"/>
  <c r="H114" i="4"/>
  <c r="C114" i="3"/>
  <c r="J114" i="3"/>
  <c r="N114" i="8"/>
  <c r="G114" i="4"/>
  <c r="G114" i="1"/>
  <c r="F114" i="1"/>
  <c r="B114" i="21"/>
  <c r="K114" i="21"/>
  <c r="O114" i="20"/>
  <c r="D114" i="19"/>
  <c r="L114" i="19"/>
  <c r="R114" i="19" s="1"/>
  <c r="L114" i="17"/>
  <c r="R114" i="17" s="1"/>
  <c r="P114" i="16"/>
  <c r="G114" i="14"/>
  <c r="F114" i="6"/>
  <c r="B114" i="5"/>
  <c r="D114" i="3"/>
  <c r="F114" i="2"/>
  <c r="K114" i="3"/>
  <c r="H114" i="1"/>
  <c r="C114" i="21"/>
  <c r="N114" i="18"/>
  <c r="D114" i="17"/>
  <c r="C114" i="17"/>
  <c r="K115" i="17"/>
  <c r="H114" i="14"/>
  <c r="N114" i="14"/>
  <c r="F115" i="14"/>
  <c r="L114" i="13"/>
  <c r="R114" i="13" s="1"/>
  <c r="F114" i="12"/>
  <c r="J114" i="9"/>
  <c r="C114" i="9"/>
  <c r="K115" i="9"/>
  <c r="G114" i="6"/>
  <c r="L114" i="5"/>
  <c r="R114" i="5" s="1"/>
  <c r="N114" i="4"/>
  <c r="F114" i="8"/>
  <c r="B114" i="19"/>
  <c r="G114" i="18"/>
  <c r="J114" i="17"/>
  <c r="N114" i="1"/>
  <c r="D114" i="21"/>
  <c r="O114" i="18"/>
  <c r="J114" i="15"/>
  <c r="O114" i="14"/>
  <c r="D114" i="13"/>
  <c r="G114" i="12"/>
  <c r="B114" i="9"/>
  <c r="H114" i="6"/>
  <c r="N114" i="6"/>
  <c r="D114" i="5"/>
  <c r="C114" i="5"/>
  <c r="O114" i="4"/>
  <c r="G114" i="2"/>
  <c r="N114" i="2"/>
  <c r="G114" i="8"/>
  <c r="B114" i="3"/>
  <c r="O114" i="1"/>
  <c r="F114" i="16"/>
  <c r="B114" i="15"/>
  <c r="B114" i="13"/>
  <c r="H114" i="12"/>
  <c r="T115" i="12"/>
  <c r="J114" i="11"/>
  <c r="G114" i="10"/>
  <c r="L114" i="9"/>
  <c r="R114" i="9" s="1"/>
  <c r="T115" i="8"/>
  <c r="J114" i="7"/>
  <c r="O114" i="6"/>
  <c r="P114" i="4"/>
  <c r="H114" i="2"/>
  <c r="O114" i="2"/>
  <c r="L114" i="20"/>
  <c r="R114" i="20" s="1"/>
  <c r="E114" i="19"/>
  <c r="M114" i="19"/>
  <c r="S114" i="19" s="1"/>
  <c r="E97" i="18"/>
  <c r="U115" i="15"/>
  <c r="E97" i="13"/>
  <c r="E97" i="12"/>
  <c r="T104" i="7"/>
  <c r="U104" i="7"/>
  <c r="L114" i="21"/>
  <c r="R114" i="21" s="1"/>
  <c r="M114" i="20"/>
  <c r="S114" i="20" s="1"/>
  <c r="T115" i="17"/>
  <c r="T99" i="8"/>
  <c r="U99" i="8"/>
  <c r="S97" i="10"/>
  <c r="M114" i="10"/>
  <c r="S114" i="10" s="1"/>
  <c r="T98" i="9"/>
  <c r="E97" i="9"/>
  <c r="T110" i="9"/>
  <c r="U110" i="9"/>
  <c r="T101" i="1"/>
  <c r="T109" i="1"/>
  <c r="M114" i="1"/>
  <c r="S114" i="1" s="1"/>
  <c r="E97" i="21"/>
  <c r="T98" i="21"/>
  <c r="T106" i="21"/>
  <c r="T103" i="20"/>
  <c r="T111" i="20"/>
  <c r="T100" i="19"/>
  <c r="T108" i="19"/>
  <c r="T115" i="19"/>
  <c r="T105" i="18"/>
  <c r="T102" i="17"/>
  <c r="T110" i="17"/>
  <c r="T99" i="16"/>
  <c r="T107" i="16"/>
  <c r="T104" i="15"/>
  <c r="T112" i="15"/>
  <c r="L114" i="15"/>
  <c r="R114" i="15" s="1"/>
  <c r="T101" i="14"/>
  <c r="T109" i="14"/>
  <c r="T102" i="13"/>
  <c r="T107" i="13"/>
  <c r="U112" i="13"/>
  <c r="T102" i="12"/>
  <c r="U108" i="11"/>
  <c r="U105" i="10"/>
  <c r="E97" i="1"/>
  <c r="T98" i="1"/>
  <c r="T106" i="1"/>
  <c r="T103" i="21"/>
  <c r="T111" i="21"/>
  <c r="T100" i="20"/>
  <c r="T108" i="20"/>
  <c r="T105" i="19"/>
  <c r="T102" i="18"/>
  <c r="T110" i="18"/>
  <c r="T99" i="17"/>
  <c r="T107" i="17"/>
  <c r="T104" i="16"/>
  <c r="T112" i="16"/>
  <c r="T101" i="15"/>
  <c r="T109" i="15"/>
  <c r="E97" i="14"/>
  <c r="T98" i="14"/>
  <c r="T106" i="14"/>
  <c r="T109" i="13"/>
  <c r="U109" i="12"/>
  <c r="T103" i="11"/>
  <c r="U106" i="9"/>
  <c r="U97" i="4"/>
  <c r="T103" i="1"/>
  <c r="T111" i="1"/>
  <c r="T100" i="21"/>
  <c r="T108" i="21"/>
  <c r="T97" i="20"/>
  <c r="T105" i="20"/>
  <c r="T102" i="19"/>
  <c r="T110" i="19"/>
  <c r="T99" i="18"/>
  <c r="T107" i="18"/>
  <c r="T104" i="17"/>
  <c r="T112" i="17"/>
  <c r="T101" i="16"/>
  <c r="T109" i="16"/>
  <c r="E97" i="15"/>
  <c r="T98" i="15"/>
  <c r="T106" i="15"/>
  <c r="T103" i="14"/>
  <c r="T111" i="14"/>
  <c r="T99" i="13"/>
  <c r="U104" i="13"/>
  <c r="T99" i="12"/>
  <c r="T106" i="12"/>
  <c r="T111" i="12"/>
  <c r="U98" i="9"/>
  <c r="T105" i="21"/>
  <c r="T102" i="20"/>
  <c r="T110" i="20"/>
  <c r="T99" i="19"/>
  <c r="T107" i="19"/>
  <c r="T104" i="18"/>
  <c r="T112" i="18"/>
  <c r="T101" i="17"/>
  <c r="T109" i="17"/>
  <c r="E97" i="16"/>
  <c r="T98" i="16"/>
  <c r="T106" i="16"/>
  <c r="T103" i="15"/>
  <c r="T111" i="15"/>
  <c r="T100" i="14"/>
  <c r="T108" i="14"/>
  <c r="T101" i="13"/>
  <c r="T106" i="13"/>
  <c r="U102" i="11"/>
  <c r="T102" i="11"/>
  <c r="U115" i="11"/>
  <c r="U102" i="9"/>
  <c r="E97" i="17"/>
  <c r="U101" i="12"/>
  <c r="T107" i="8"/>
  <c r="U107" i="8"/>
  <c r="T112" i="7"/>
  <c r="U112" i="7"/>
  <c r="E97" i="6"/>
  <c r="U101" i="6"/>
  <c r="U109" i="6"/>
  <c r="U98" i="5"/>
  <c r="U106" i="5"/>
  <c r="U103" i="4"/>
  <c r="U111" i="4"/>
  <c r="U100" i="3"/>
  <c r="U108" i="3"/>
  <c r="U115" i="3"/>
  <c r="U105" i="2"/>
  <c r="T110" i="11"/>
  <c r="T99" i="10"/>
  <c r="T107" i="10"/>
  <c r="T104" i="9"/>
  <c r="T112" i="9"/>
  <c r="T101" i="8"/>
  <c r="T109" i="8"/>
  <c r="E97" i="7"/>
  <c r="T98" i="7"/>
  <c r="T106" i="7"/>
  <c r="R97" i="6"/>
  <c r="T103" i="6"/>
  <c r="T111" i="6"/>
  <c r="S97" i="5"/>
  <c r="T100" i="5"/>
  <c r="T108" i="5"/>
  <c r="T105" i="4"/>
  <c r="L114" i="10"/>
  <c r="R114" i="10" s="1"/>
  <c r="M114" i="9"/>
  <c r="S114" i="9" s="1"/>
  <c r="E97" i="8"/>
  <c r="T98" i="8"/>
  <c r="T106" i="8"/>
  <c r="R97" i="7"/>
  <c r="S97" i="6"/>
  <c r="T108" i="6"/>
  <c r="T105" i="5"/>
  <c r="T112" i="2"/>
  <c r="L114" i="2"/>
  <c r="R114" i="2" s="1"/>
  <c r="T99" i="4"/>
  <c r="L114" i="3"/>
  <c r="R114" i="3" s="1"/>
  <c r="E114" i="2"/>
  <c r="M114" i="2"/>
  <c r="S114" i="2" s="1"/>
  <c r="E97" i="11"/>
  <c r="T115" i="9"/>
  <c r="T112" i="5"/>
  <c r="T101" i="4"/>
  <c r="T109" i="4"/>
  <c r="E97" i="3"/>
  <c r="T98" i="3"/>
  <c r="T106" i="3"/>
  <c r="T103" i="2"/>
  <c r="T111" i="2"/>
  <c r="T111" i="11"/>
  <c r="T100" i="10"/>
  <c r="T105" i="9"/>
  <c r="T111" i="3"/>
  <c r="T100" i="2"/>
  <c r="T108" i="2"/>
  <c r="E97" i="5"/>
  <c r="T97" i="10" l="1"/>
  <c r="T115" i="2"/>
  <c r="E114" i="10"/>
  <c r="T115" i="21"/>
  <c r="T97" i="19"/>
  <c r="P114" i="14"/>
  <c r="T61" i="1"/>
  <c r="U97" i="2"/>
  <c r="T115" i="14"/>
  <c r="T32" i="21"/>
  <c r="U61" i="10"/>
  <c r="P114" i="12"/>
  <c r="U32" i="20"/>
  <c r="P114" i="18"/>
  <c r="T61" i="15"/>
  <c r="P114" i="8"/>
  <c r="T61" i="11"/>
  <c r="T115" i="16"/>
  <c r="T61" i="16"/>
  <c r="T115" i="5"/>
  <c r="T32" i="15"/>
  <c r="P114" i="9"/>
  <c r="U61" i="6"/>
  <c r="T26" i="14"/>
  <c r="T61" i="13"/>
  <c r="T61" i="7"/>
  <c r="T97" i="4"/>
  <c r="P114" i="17"/>
  <c r="P115" i="17"/>
  <c r="Q115" i="10"/>
  <c r="Q114" i="10"/>
  <c r="Q115" i="7"/>
  <c r="Q114" i="7"/>
  <c r="P115" i="2"/>
  <c r="P114" i="2"/>
  <c r="U115" i="13"/>
  <c r="T115" i="13"/>
  <c r="P115" i="6"/>
  <c r="P114" i="6"/>
  <c r="Q115" i="9"/>
  <c r="Q114" i="9"/>
  <c r="U115" i="4"/>
  <c r="T115" i="4"/>
  <c r="Q115" i="6"/>
  <c r="Q114" i="6"/>
  <c r="Q115" i="4"/>
  <c r="Q114" i="4"/>
  <c r="Q115" i="18"/>
  <c r="Q114" i="18"/>
  <c r="U115" i="18"/>
  <c r="T115" i="18"/>
  <c r="Q115" i="21"/>
  <c r="Q114" i="21"/>
  <c r="P115" i="21"/>
  <c r="P114" i="21"/>
  <c r="U115" i="20"/>
  <c r="T115" i="20"/>
  <c r="T115" i="7"/>
  <c r="U115" i="7"/>
  <c r="T26" i="4"/>
  <c r="U26" i="4"/>
  <c r="P114" i="1"/>
  <c r="P115" i="1"/>
  <c r="Q115" i="3"/>
  <c r="Q114" i="3"/>
  <c r="Q115" i="20"/>
  <c r="Q114" i="20"/>
  <c r="Q115" i="19"/>
  <c r="Q114" i="19"/>
  <c r="Q115" i="17"/>
  <c r="Q114" i="17"/>
  <c r="Q115" i="16"/>
  <c r="Q114" i="16"/>
  <c r="P115" i="11"/>
  <c r="P114" i="11"/>
  <c r="U61" i="4"/>
  <c r="T61" i="4"/>
  <c r="E114" i="20"/>
  <c r="U114" i="20" s="1"/>
  <c r="Q115" i="15"/>
  <c r="Q114" i="15"/>
  <c r="Q115" i="11"/>
  <c r="Q114" i="11"/>
  <c r="Q114" i="13"/>
  <c r="Q115" i="13"/>
  <c r="P115" i="10"/>
  <c r="P114" i="10"/>
  <c r="U115" i="10"/>
  <c r="T115" i="10"/>
  <c r="P115" i="3"/>
  <c r="P114" i="3"/>
  <c r="P114" i="5"/>
  <c r="P115" i="5"/>
  <c r="Q115" i="2"/>
  <c r="Q114" i="2"/>
  <c r="P114" i="20"/>
  <c r="P115" i="19"/>
  <c r="P114" i="19"/>
  <c r="U26" i="18"/>
  <c r="T26" i="18"/>
  <c r="Q115" i="8"/>
  <c r="Q114" i="8"/>
  <c r="P115" i="7"/>
  <c r="P114" i="7"/>
  <c r="U26" i="6"/>
  <c r="T26" i="6"/>
  <c r="E114" i="12"/>
  <c r="U97" i="12"/>
  <c r="T97" i="12"/>
  <c r="U97" i="13"/>
  <c r="T97" i="13"/>
  <c r="E114" i="13"/>
  <c r="T97" i="14"/>
  <c r="E114" i="14"/>
  <c r="U97" i="14"/>
  <c r="U97" i="9"/>
  <c r="T97" i="9"/>
  <c r="E114" i="9"/>
  <c r="E114" i="3"/>
  <c r="U97" i="3"/>
  <c r="T97" i="3"/>
  <c r="E114" i="17"/>
  <c r="U97" i="17"/>
  <c r="T97" i="17"/>
  <c r="U97" i="8"/>
  <c r="T97" i="8"/>
  <c r="E114" i="8"/>
  <c r="T97" i="1"/>
  <c r="E114" i="1"/>
  <c r="U97" i="1"/>
  <c r="U97" i="21"/>
  <c r="T97" i="21"/>
  <c r="E114" i="21"/>
  <c r="E114" i="18"/>
  <c r="U97" i="18"/>
  <c r="T97" i="18"/>
  <c r="E114" i="5"/>
  <c r="U97" i="5"/>
  <c r="T97" i="5"/>
  <c r="U114" i="4"/>
  <c r="T114" i="4"/>
  <c r="E114" i="16"/>
  <c r="U97" i="16"/>
  <c r="T97" i="16"/>
  <c r="U114" i="10"/>
  <c r="T114" i="10"/>
  <c r="T114" i="19"/>
  <c r="U114" i="19"/>
  <c r="E114" i="15"/>
  <c r="U97" i="15"/>
  <c r="T97" i="15"/>
  <c r="E114" i="6"/>
  <c r="U97" i="6"/>
  <c r="T97" i="6"/>
  <c r="U97" i="11"/>
  <c r="E114" i="11"/>
  <c r="T97" i="11"/>
  <c r="U114" i="2"/>
  <c r="T114" i="2"/>
  <c r="U97" i="7"/>
  <c r="E114" i="7"/>
  <c r="T97" i="7"/>
  <c r="T114" i="20" l="1"/>
  <c r="U114" i="1"/>
  <c r="T114" i="1"/>
  <c r="U114" i="16"/>
  <c r="T114" i="16"/>
  <c r="U114" i="15"/>
  <c r="T114" i="15"/>
  <c r="U114" i="3"/>
  <c r="T114" i="3"/>
  <c r="T114" i="11"/>
  <c r="U114" i="11"/>
  <c r="U114" i="21"/>
  <c r="T114" i="21"/>
  <c r="T114" i="14"/>
  <c r="U114" i="14"/>
  <c r="U114" i="6"/>
  <c r="T114" i="6"/>
  <c r="U114" i="17"/>
  <c r="T114" i="17"/>
  <c r="U114" i="18"/>
  <c r="T114" i="18"/>
  <c r="T114" i="13"/>
  <c r="U114" i="13"/>
  <c r="U114" i="8"/>
  <c r="T114" i="8"/>
  <c r="U114" i="9"/>
  <c r="T114" i="9"/>
  <c r="T114" i="7"/>
  <c r="U114" i="7"/>
  <c r="U114" i="5"/>
  <c r="T114" i="5"/>
  <c r="U114" i="12"/>
  <c r="T114" i="12"/>
</calcChain>
</file>

<file path=xl/sharedStrings.xml><?xml version="1.0" encoding="utf-8"?>
<sst xmlns="http://schemas.openxmlformats.org/spreadsheetml/2006/main" count="7753" uniqueCount="148">
  <si>
    <t>Figures Finalised as at 2025/10/28</t>
  </si>
  <si>
    <t/>
  </si>
  <si>
    <t>1st Quarter Ended 30 September 2025</t>
  </si>
  <si>
    <t>CONDITIONAL GRANTS TRANSFERRED FROM NATIONAL DEPARTMENTS AND ACTUAL PAYMENTS MADE BY MUNICIPALITIES: PRELIMINARY RESULTS</t>
  </si>
  <si>
    <t>AGGREGRATED INFORMATION FOR MPUMALANGA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</si>
  <si>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</si>
  <si>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</si>
  <si>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</si>
  <si>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</si>
  <si>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</si>
  <si>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</si>
  <si>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</si>
  <si>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</si>
  <si>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</si>
  <si>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</si>
  <si>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</si>
  <si>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</si>
  <si>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</si>
  <si>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</si>
  <si>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</si>
  <si>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</si>
  <si>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</si>
  <si>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</si>
  <si>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</si>
  <si>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</si>
  <si>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</si>
  <si>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</si>
  <si>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</si>
  <si>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</si>
  <si>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</si>
  <si>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</si>
  <si>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</si>
  <si>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</si>
  <si>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</si>
  <si>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</si>
  <si>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</si>
  <si>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</si>
  <si>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</si>
  <si>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</si>
  <si>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</si>
  <si>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</si>
  <si>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</si>
  <si>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</si>
  <si>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</si>
  <si>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</si>
  <si>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</si>
  <si>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</si>
  <si>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</si>
  <si>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</si>
  <si>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</si>
  <si>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</si>
  <si>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</si>
  <si>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</si>
  <si>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</si>
  <si>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</si>
  <si>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</si>
  <si>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</si>
  <si>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</si>
  <si>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</si>
  <si>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</si>
  <si>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</si>
  <si>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</si>
  <si>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</si>
  <si>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</si>
  <si>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</si>
  <si>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</si>
  <si>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</si>
  <si>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</si>
  <si>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</si>
  <si>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</si>
  <si>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</si>
  <si>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</si>
  <si>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</si>
  <si>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</si>
  <si>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</si>
  <si>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</si>
  <si>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</si>
  <si>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</si>
  <si>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</si>
  <si>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</si>
  <si>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</si>
  <si>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</si>
  <si>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</si>
  <si>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</si>
  <si>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</si>
  <si>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</si>
  <si>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</si>
  <si>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</si>
  <si>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</si>
  <si>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</si>
  <si>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</si>
  <si>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</si>
  <si>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</si>
  <si>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</si>
  <si>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</si>
  <si>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</si>
  <si>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</si>
  <si>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</si>
  <si>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</si>
  <si>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</si>
  <si>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</si>
  <si>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</si>
  <si>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</si>
  <si>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</si>
  <si>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</si>
  <si>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</si>
  <si>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</si>
  <si>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</si>
  <si>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</si>
  <si>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</si>
  <si>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</si>
  <si>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</si>
  <si>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</si>
  <si>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</si>
  <si>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</si>
  <si>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</si>
  <si>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</si>
  <si>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</si>
  <si>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</si>
  <si>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</si>
  <si>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</si>
  <si>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GERT SIBANDE (DC30)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</si>
  <si>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</si>
  <si>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</si>
  <si>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</si>
  <si>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</si>
  <si>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</si>
  <si>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</si>
  <si>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NKANGALA (DC31)</t>
  </si>
  <si>
    <t>MPUMALANGA: THABA CHWEU (MP321)</t>
  </si>
  <si>
    <t>MPUMALANGA: NKOMAZI (MP324)</t>
  </si>
  <si>
    <t>MPUMALANGA: BUSHBUCKRIDGE (MP325)</t>
  </si>
  <si>
    <t>MPUMALANGA: CITY OF MBOMBELA (MP326)</t>
  </si>
  <si>
    <t>MPUMALANGA: EHLANZENI (DC32)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</si>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</sst>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48700000</v>
      </c>
      <c r="C10" s="108"/>
      <c r="D10" s="108"/>
      <c r="E10" s="108">
        <f t="shared" ref="E10:E17" si="0">$B10      +$C10      +$D10</f>
        <v>48700000</v>
      </c>
      <c r="F10" s="109">
        <v>48700000</v>
      </c>
      <c r="G10" s="110">
        <v>48700000</v>
      </c>
      <c r="H10" s="109">
        <v>6777000</v>
      </c>
      <c r="I10" s="110">
        <v>1079126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6777000</v>
      </c>
      <c r="Q10" s="110">
        <f t="shared" ref="Q10:Q17" si="2">$I10      +$K10      +$M10      +$O10</f>
        <v>1079126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13.915811088295687</v>
      </c>
      <c r="U10" s="56">
        <f t="shared" ref="U10:U16" si="6">IF(($E10      =0),0,(($Q10      /$E10      )*100))</f>
        <v>2.2158644763860371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42774000</v>
      </c>
      <c r="C11" s="108"/>
      <c r="D11" s="108"/>
      <c r="E11" s="108">
        <f t="shared" si="0"/>
        <v>42774000</v>
      </c>
      <c r="F11" s="109">
        <v>42774000</v>
      </c>
      <c r="G11" s="110">
        <v>24000000</v>
      </c>
      <c r="H11" s="109">
        <v>7303000</v>
      </c>
      <c r="I11" s="110">
        <v>15463293</v>
      </c>
      <c r="J11" s="109"/>
      <c r="K11" s="110"/>
      <c r="L11" s="109"/>
      <c r="M11" s="110"/>
      <c r="N11" s="109"/>
      <c r="O11" s="110"/>
      <c r="P11" s="109">
        <f t="shared" si="1"/>
        <v>7303000</v>
      </c>
      <c r="Q11" s="110">
        <f t="shared" si="2"/>
        <v>15463293</v>
      </c>
      <c r="R11" s="54">
        <f t="shared" si="3"/>
        <v>0</v>
      </c>
      <c r="S11" s="55">
        <f t="shared" si="4"/>
        <v>0</v>
      </c>
      <c r="T11" s="54">
        <f t="shared" si="5"/>
        <v>17.07345583765839</v>
      </c>
      <c r="U11" s="56">
        <f t="shared" si="6"/>
        <v>36.151150231449009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59528000</v>
      </c>
      <c r="C14" s="108"/>
      <c r="D14" s="108"/>
      <c r="E14" s="108">
        <f t="shared" si="0"/>
        <v>59528000</v>
      </c>
      <c r="F14" s="109">
        <v>59528000</v>
      </c>
      <c r="G14" s="110">
        <v>16000000</v>
      </c>
      <c r="H14" s="109">
        <v>8906000</v>
      </c>
      <c r="I14" s="110"/>
      <c r="J14" s="109"/>
      <c r="K14" s="110"/>
      <c r="L14" s="109"/>
      <c r="M14" s="110"/>
      <c r="N14" s="109"/>
      <c r="O14" s="110"/>
      <c r="P14" s="109">
        <f t="shared" si="1"/>
        <v>8906000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14.961026743717243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15000000</v>
      </c>
      <c r="C15" s="108"/>
      <c r="D15" s="108"/>
      <c r="E15" s="108">
        <f t="shared" si="0"/>
        <v>15000000</v>
      </c>
      <c r="F15" s="109">
        <v>15000000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213002000</v>
      </c>
      <c r="C17" s="111">
        <f>SUM(C9:C16)</f>
        <v>0</v>
      </c>
      <c r="D17" s="111"/>
      <c r="E17" s="111">
        <f t="shared" si="0"/>
        <v>213002000</v>
      </c>
      <c r="F17" s="112">
        <f t="shared" ref="F17:O17" si="7">SUM(F9:F16)</f>
        <v>213002000</v>
      </c>
      <c r="G17" s="113">
        <f t="shared" si="7"/>
        <v>88700000</v>
      </c>
      <c r="H17" s="112">
        <f t="shared" si="7"/>
        <v>22986000</v>
      </c>
      <c r="I17" s="113">
        <f t="shared" si="7"/>
        <v>16542419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22986000</v>
      </c>
      <c r="Q17" s="113">
        <f t="shared" si="2"/>
        <v>16542419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15.222314936226011</v>
      </c>
      <c r="U17" s="60">
        <f>IF((SUM($E9:$E14))=0,0,(Q17/(SUM($E9:$E14))*100))</f>
        <v>10.955099270208342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71088000</v>
      </c>
      <c r="C19" s="108"/>
      <c r="D19" s="108"/>
      <c r="E19" s="108">
        <f t="shared" ref="E19:E26" si="8">$B19      +$C19      +$D19</f>
        <v>71088000</v>
      </c>
      <c r="F19" s="109">
        <v>71088000</v>
      </c>
      <c r="G19" s="110">
        <v>15753000</v>
      </c>
      <c r="H19" s="109">
        <v>8322000</v>
      </c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8322000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11.706617150573937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102035000</v>
      </c>
      <c r="C23" s="108"/>
      <c r="D23" s="108"/>
      <c r="E23" s="108">
        <f t="shared" si="8"/>
        <v>102035000</v>
      </c>
      <c r="F23" s="109">
        <v>102035000</v>
      </c>
      <c r="G23" s="110">
        <v>30609000</v>
      </c>
      <c r="H23" s="109">
        <v>6174000</v>
      </c>
      <c r="I23" s="110">
        <v>5266166</v>
      </c>
      <c r="J23" s="109"/>
      <c r="K23" s="110"/>
      <c r="L23" s="109"/>
      <c r="M23" s="110"/>
      <c r="N23" s="109"/>
      <c r="O23" s="110"/>
      <c r="P23" s="109">
        <f t="shared" si="9"/>
        <v>6174000</v>
      </c>
      <c r="Q23" s="110">
        <f t="shared" si="10"/>
        <v>5266166</v>
      </c>
      <c r="R23" s="54">
        <f t="shared" si="11"/>
        <v>0</v>
      </c>
      <c r="S23" s="55">
        <f t="shared" si="12"/>
        <v>0</v>
      </c>
      <c r="T23" s="54">
        <f t="shared" si="13"/>
        <v>6.0508648992992606</v>
      </c>
      <c r="U23" s="56">
        <f t="shared" si="14"/>
        <v>5.1611368648012936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173123000</v>
      </c>
      <c r="C26" s="111">
        <f>SUM(C19:C25)</f>
        <v>0</v>
      </c>
      <c r="D26" s="111"/>
      <c r="E26" s="111">
        <f t="shared" si="8"/>
        <v>173123000</v>
      </c>
      <c r="F26" s="112">
        <f t="shared" ref="F26:O26" si="15">SUM(F19:F25)</f>
        <v>173123000</v>
      </c>
      <c r="G26" s="113">
        <f t="shared" si="15"/>
        <v>46362000</v>
      </c>
      <c r="H26" s="112">
        <f t="shared" si="15"/>
        <v>14496000</v>
      </c>
      <c r="I26" s="113">
        <f t="shared" si="15"/>
        <v>5266166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14496000</v>
      </c>
      <c r="Q26" s="113">
        <f t="shared" si="10"/>
        <v>5266166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8.3732375247656297</v>
      </c>
      <c r="U26" s="60">
        <f>IF(($E26-$E21-$E25)   =0,0,($Q26   /($E26-$E21-$E25)   )*100)</f>
        <v>3.0418638771278221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8026000</v>
      </c>
      <c r="C31" s="108"/>
      <c r="D31" s="108"/>
      <c r="E31" s="108">
        <f>$B31      +$C31      +$D31</f>
        <v>8026000</v>
      </c>
      <c r="F31" s="109">
        <v>8026000</v>
      </c>
      <c r="G31" s="110">
        <v>5707000</v>
      </c>
      <c r="H31" s="109">
        <v>789000</v>
      </c>
      <c r="I31" s="110">
        <v>729694</v>
      </c>
      <c r="J31" s="109"/>
      <c r="K31" s="110"/>
      <c r="L31" s="109"/>
      <c r="M31" s="110"/>
      <c r="N31" s="109"/>
      <c r="O31" s="110"/>
      <c r="P31" s="109">
        <f>$H31      +$J31      +$L31      +$N31</f>
        <v>789000</v>
      </c>
      <c r="Q31" s="110">
        <f>$I31      +$K31      +$M31      +$O31</f>
        <v>729694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9.8305507101918757</v>
      </c>
      <c r="U31" s="56">
        <f>IF(($E31      =0),0,(($Q31      /$E31      )*100))</f>
        <v>9.0916272115624217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8026000</v>
      </c>
      <c r="C32" s="111">
        <f>SUM(C28:C31)</f>
        <v>0</v>
      </c>
      <c r="D32" s="111"/>
      <c r="E32" s="111">
        <f>$B32      +$C32      +$D32</f>
        <v>8026000</v>
      </c>
      <c r="F32" s="112">
        <f t="shared" ref="F32:O32" si="16">SUM(F28:F31)</f>
        <v>8026000</v>
      </c>
      <c r="G32" s="113">
        <f t="shared" si="16"/>
        <v>5707000</v>
      </c>
      <c r="H32" s="112">
        <f t="shared" si="16"/>
        <v>789000</v>
      </c>
      <c r="I32" s="113">
        <f t="shared" si="16"/>
        <v>729694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789000</v>
      </c>
      <c r="Q32" s="113">
        <f>$I32      +$K32      +$M32      +$O32</f>
        <v>729694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9.8305507101918757</v>
      </c>
      <c r="U32" s="60">
        <f>IF($E32   =0,0,($Q32   /$E32   )*100)</f>
        <v>9.0916272115624217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53350000</v>
      </c>
      <c r="C34" s="108"/>
      <c r="D34" s="108"/>
      <c r="E34" s="108">
        <f>$B34      +$C34      +$D34</f>
        <v>53350000</v>
      </c>
      <c r="F34" s="109">
        <v>53350000</v>
      </c>
      <c r="G34" s="110">
        <v>13338000</v>
      </c>
      <c r="H34" s="109">
        <v>11561000</v>
      </c>
      <c r="I34" s="110">
        <v>17754261</v>
      </c>
      <c r="J34" s="109"/>
      <c r="K34" s="110"/>
      <c r="L34" s="109"/>
      <c r="M34" s="110"/>
      <c r="N34" s="109"/>
      <c r="O34" s="110"/>
      <c r="P34" s="109">
        <f>$H34      +$J34      +$L34      +$N34</f>
        <v>11561000</v>
      </c>
      <c r="Q34" s="110">
        <f>$I34      +$K34      +$M34      +$O34</f>
        <v>17754261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21.670103092783506</v>
      </c>
      <c r="U34" s="56">
        <f>IF(($E34      =0),0,(($Q34      /$E34      )*100))</f>
        <v>33.278839737582004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53350000</v>
      </c>
      <c r="C35" s="111">
        <f>C34</f>
        <v>0</v>
      </c>
      <c r="D35" s="111"/>
      <c r="E35" s="111">
        <f>$B35      +$C35      +$D35</f>
        <v>53350000</v>
      </c>
      <c r="F35" s="112">
        <f t="shared" ref="F35:O35" si="17">F34</f>
        <v>53350000</v>
      </c>
      <c r="G35" s="113">
        <f t="shared" si="17"/>
        <v>13338000</v>
      </c>
      <c r="H35" s="112">
        <f t="shared" si="17"/>
        <v>11561000</v>
      </c>
      <c r="I35" s="113">
        <f t="shared" si="17"/>
        <v>17754261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11561000</v>
      </c>
      <c r="Q35" s="113">
        <f>$I35      +$K35      +$M35      +$O35</f>
        <v>17754261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21.670103092783506</v>
      </c>
      <c r="U35" s="60">
        <f>IF($E35   =0,0,($Q35   /$E35   )*100)</f>
        <v>33.278839737582004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186600000</v>
      </c>
      <c r="C37" s="108"/>
      <c r="D37" s="108"/>
      <c r="E37" s="108">
        <f t="shared" ref="E37:E42" si="18">$B37      +$C37      +$D37</f>
        <v>186600000</v>
      </c>
      <c r="F37" s="109">
        <v>186600000</v>
      </c>
      <c r="G37" s="110">
        <v>83970000</v>
      </c>
      <c r="H37" s="109">
        <v>37190000</v>
      </c>
      <c r="I37" s="110">
        <v>25449135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37190000</v>
      </c>
      <c r="Q37" s="110">
        <f t="shared" ref="Q37:Q42" si="20">$I37      +$K37      +$M37      +$O37</f>
        <v>25449135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19.930332261521972</v>
      </c>
      <c r="U37" s="56">
        <f t="shared" ref="U37:U41" si="24">IF(($E37      =0),0,(($Q37      /$E37      )*100))</f>
        <v>13.638336012861737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266745000</v>
      </c>
      <c r="C38" s="108"/>
      <c r="D38" s="108"/>
      <c r="E38" s="108">
        <f t="shared" si="18"/>
        <v>266745000</v>
      </c>
      <c r="F38" s="109">
        <v>242527000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33000000</v>
      </c>
      <c r="C40" s="108"/>
      <c r="D40" s="108"/>
      <c r="E40" s="108">
        <f t="shared" si="18"/>
        <v>33000000</v>
      </c>
      <c r="F40" s="109">
        <v>33000000</v>
      </c>
      <c r="G40" s="110">
        <v>13250000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486345000</v>
      </c>
      <c r="C42" s="111">
        <f>SUM(C37:C41)</f>
        <v>0</v>
      </c>
      <c r="D42" s="111"/>
      <c r="E42" s="111">
        <f t="shared" si="18"/>
        <v>486345000</v>
      </c>
      <c r="F42" s="112">
        <f t="shared" ref="F42:O42" si="25">SUM(F37:F41)</f>
        <v>462127000</v>
      </c>
      <c r="G42" s="113">
        <f t="shared" si="25"/>
        <v>97220000</v>
      </c>
      <c r="H42" s="112">
        <f t="shared" si="25"/>
        <v>37190000</v>
      </c>
      <c r="I42" s="113">
        <f t="shared" si="25"/>
        <v>25449135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37190000</v>
      </c>
      <c r="Q42" s="113">
        <f t="shared" si="20"/>
        <v>25449135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16.935336976320585</v>
      </c>
      <c r="U42" s="60">
        <f>IF((+$E37+$E40) =0,0,(Q42   /(+$E37+$E40) )*100)</f>
        <v>11.588859289617487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400887000</v>
      </c>
      <c r="C45" s="108"/>
      <c r="D45" s="108"/>
      <c r="E45" s="108">
        <f t="shared" si="26"/>
        <v>400887000</v>
      </c>
      <c r="F45" s="109">
        <v>400887000</v>
      </c>
      <c r="G45" s="110">
        <v>131000000</v>
      </c>
      <c r="H45" s="109">
        <v>39437000</v>
      </c>
      <c r="I45" s="110">
        <v>20223917</v>
      </c>
      <c r="J45" s="109"/>
      <c r="K45" s="110"/>
      <c r="L45" s="109"/>
      <c r="M45" s="110"/>
      <c r="N45" s="109"/>
      <c r="O45" s="110"/>
      <c r="P45" s="109">
        <f t="shared" si="27"/>
        <v>39437000</v>
      </c>
      <c r="Q45" s="110">
        <f t="shared" si="28"/>
        <v>20223917</v>
      </c>
      <c r="R45" s="54">
        <f t="shared" si="29"/>
        <v>0</v>
      </c>
      <c r="S45" s="55">
        <f t="shared" si="30"/>
        <v>0</v>
      </c>
      <c r="T45" s="54">
        <f t="shared" si="31"/>
        <v>9.8374354868080029</v>
      </c>
      <c r="U45" s="56">
        <f t="shared" si="32"/>
        <v>5.0447924228024359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535042000</v>
      </c>
      <c r="C46" s="108"/>
      <c r="D46" s="108"/>
      <c r="E46" s="108">
        <f t="shared" si="26"/>
        <v>535042000</v>
      </c>
      <c r="F46" s="109">
        <v>535042000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468966000</v>
      </c>
      <c r="C53" s="108"/>
      <c r="D53" s="108"/>
      <c r="E53" s="108">
        <f t="shared" si="26"/>
        <v>468966000</v>
      </c>
      <c r="F53" s="109">
        <v>468966000</v>
      </c>
      <c r="G53" s="110">
        <v>153677000</v>
      </c>
      <c r="H53" s="109">
        <v>122685000</v>
      </c>
      <c r="I53" s="110">
        <v>60960780</v>
      </c>
      <c r="J53" s="109"/>
      <c r="K53" s="110"/>
      <c r="L53" s="109"/>
      <c r="M53" s="110"/>
      <c r="N53" s="109"/>
      <c r="O53" s="110"/>
      <c r="P53" s="109">
        <f t="shared" si="27"/>
        <v>122685000</v>
      </c>
      <c r="Q53" s="110">
        <f t="shared" si="28"/>
        <v>60960780</v>
      </c>
      <c r="R53" s="54">
        <f t="shared" si="29"/>
        <v>0</v>
      </c>
      <c r="S53" s="55">
        <f t="shared" si="30"/>
        <v>0</v>
      </c>
      <c r="T53" s="54">
        <f t="shared" si="31"/>
        <v>26.16074512864472</v>
      </c>
      <c r="U53" s="56">
        <f t="shared" si="32"/>
        <v>12.998976471641868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117026000</v>
      </c>
      <c r="C54" s="108"/>
      <c r="D54" s="108"/>
      <c r="E54" s="108">
        <f t="shared" si="26"/>
        <v>117026000</v>
      </c>
      <c r="F54" s="109">
        <v>117026000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1521921000</v>
      </c>
      <c r="C55" s="111">
        <f>SUM(C44:C54)</f>
        <v>0</v>
      </c>
      <c r="D55" s="111"/>
      <c r="E55" s="111">
        <f t="shared" si="26"/>
        <v>1521921000</v>
      </c>
      <c r="F55" s="112">
        <f t="shared" ref="F55:O55" si="33">SUM(F44:F54)</f>
        <v>1521921000</v>
      </c>
      <c r="G55" s="113">
        <f t="shared" si="33"/>
        <v>284677000</v>
      </c>
      <c r="H55" s="112">
        <f t="shared" si="33"/>
        <v>162122000</v>
      </c>
      <c r="I55" s="113">
        <f t="shared" si="33"/>
        <v>81184697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162122000</v>
      </c>
      <c r="Q55" s="113">
        <f t="shared" si="28"/>
        <v>81184697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18.63786179963741</v>
      </c>
      <c r="U55" s="60">
        <f>IF((+$E45+$E47+$E49+$E50+$E53) =0,0,(Q55   /(+$E45+$E47+$E49+$E50+$E53) )*100)</f>
        <v>9.3331513485611932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2455767000</v>
      </c>
      <c r="C69" s="120">
        <f>SUM(C9:C16,C19:C25,C28:C31,C34,C37:C41,C44:C54,C57:C60,C63:C67)</f>
        <v>0</v>
      </c>
      <c r="D69" s="120"/>
      <c r="E69" s="120">
        <f t="shared" si="35"/>
        <v>2455767000</v>
      </c>
      <c r="F69" s="121">
        <f t="shared" ref="F69:O69" si="43">SUM(F9:F16,F19:F25,F28:F31,F34,F37:F41,F44:F54,F57:F60,F63:F67)</f>
        <v>2431549000</v>
      </c>
      <c r="G69" s="122">
        <f t="shared" si="43"/>
        <v>536004000</v>
      </c>
      <c r="H69" s="121">
        <f t="shared" si="43"/>
        <v>249144000</v>
      </c>
      <c r="I69" s="122">
        <f t="shared" si="43"/>
        <v>146926372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249144000</v>
      </c>
      <c r="Q69" s="122">
        <f t="shared" si="37"/>
        <v>146926372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16.89164543436609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9.9614206273551584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2143028000</v>
      </c>
      <c r="C71" s="108"/>
      <c r="D71" s="108"/>
      <c r="E71" s="108">
        <f>$B71      +$C71      +$D71</f>
        <v>2143028000</v>
      </c>
      <c r="F71" s="109">
        <v>2143028000</v>
      </c>
      <c r="G71" s="110">
        <v>1075126000</v>
      </c>
      <c r="H71" s="109">
        <v>595907000</v>
      </c>
      <c r="I71" s="110">
        <v>327738972</v>
      </c>
      <c r="J71" s="109"/>
      <c r="K71" s="110"/>
      <c r="L71" s="109"/>
      <c r="M71" s="110"/>
      <c r="N71" s="109"/>
      <c r="O71" s="110"/>
      <c r="P71" s="109">
        <f>$H71      +$J71      +$L71      +$N71</f>
        <v>595907000</v>
      </c>
      <c r="Q71" s="110">
        <f>$I71      +$K71      +$M71      +$O71</f>
        <v>327738972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27.806776206377144</v>
      </c>
      <c r="U71" s="56">
        <f>IF(($E71      =0),0,(($Q71      /$E71      )*100))</f>
        <v>15.293265976926108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14135000</v>
      </c>
      <c r="C72" s="108"/>
      <c r="D72" s="108"/>
      <c r="E72" s="108">
        <f>$B72      +$C72      +$D72</f>
        <v>14135000</v>
      </c>
      <c r="F72" s="109">
        <v>14135000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2157163000</v>
      </c>
      <c r="C73" s="117">
        <f>SUM(C71:C72)</f>
        <v>0</v>
      </c>
      <c r="D73" s="117"/>
      <c r="E73" s="117">
        <f>$B73      +$C73      +$D73</f>
        <v>2157163000</v>
      </c>
      <c r="F73" s="118">
        <f t="shared" ref="F73:O73" si="44">SUM(F71:F72)</f>
        <v>2157163000</v>
      </c>
      <c r="G73" s="119">
        <f t="shared" si="44"/>
        <v>1075126000</v>
      </c>
      <c r="H73" s="118">
        <f t="shared" si="44"/>
        <v>595907000</v>
      </c>
      <c r="I73" s="119">
        <f t="shared" si="44"/>
        <v>327738972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595907000</v>
      </c>
      <c r="Q73" s="119">
        <f>$I73      +$K73      +$M73      +$O73</f>
        <v>327738972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27.806776206377144</v>
      </c>
      <c r="U73" s="65">
        <f>IF($E71   =0,0,($Q71   /$E71 )*100)</f>
        <v>15.293265976926108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2157163000</v>
      </c>
      <c r="C74" s="120">
        <f>SUM(C71:C72)</f>
        <v>0</v>
      </c>
      <c r="D74" s="120"/>
      <c r="E74" s="120">
        <f>$B74      +$C74      +$D74</f>
        <v>2157163000</v>
      </c>
      <c r="F74" s="121">
        <f t="shared" ref="F74:O74" si="45">SUM(F71:F72)</f>
        <v>2157163000</v>
      </c>
      <c r="G74" s="122">
        <f t="shared" si="45"/>
        <v>1075126000</v>
      </c>
      <c r="H74" s="121">
        <f t="shared" si="45"/>
        <v>595907000</v>
      </c>
      <c r="I74" s="122">
        <f t="shared" si="45"/>
        <v>327738972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595907000</v>
      </c>
      <c r="Q74" s="122">
        <f>$I74      +$K74      +$M74      +$O74</f>
        <v>327738972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27.806776206377144</v>
      </c>
      <c r="U74" s="71">
        <f>IF($E71   =0,0,($Q71   /$E71 )*100)</f>
        <v>15.293265976926108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4612930000</v>
      </c>
      <c r="C75" s="120">
        <f>SUM(C9:C16,C19:C25,C28:C31,C34,C37:C41,C44:C54,C57:C60,C63:C67,C71:C72)</f>
        <v>0</v>
      </c>
      <c r="D75" s="120"/>
      <c r="E75" s="120">
        <f>$B75      +$C75      +$D75</f>
        <v>4612930000</v>
      </c>
      <c r="F75" s="121">
        <f t="shared" ref="F75:O75" si="46">SUM(F9:F16,F19:F25,F28:F31,F34,F37:F41,F44:F54,F57:F60,F63:F67,F71:F72)</f>
        <v>4588712000</v>
      </c>
      <c r="G75" s="122">
        <f t="shared" si="46"/>
        <v>1611130000</v>
      </c>
      <c r="H75" s="121">
        <f t="shared" si="46"/>
        <v>845051000</v>
      </c>
      <c r="I75" s="122">
        <f t="shared" si="46"/>
        <v>474665344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845051000</v>
      </c>
      <c r="Q75" s="122">
        <f>$I75      +$K75      +$M75      +$O75</f>
        <v>474665344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23.356970819644761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13.119615962710704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R9bRd4oolVwEXA5s8h8yG0wuGjhUbfOl3ttO4M3cZ1q5vS0qMiiCzEjUZwpjJjYQtODURo2dqxdeuJzT2Nn+ZQ==" saltValue="gYgUhfvGJuEcq2IAcesG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541000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541000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28.473684210526319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541000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541000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28.473684210526319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1976000</v>
      </c>
      <c r="C34" s="108"/>
      <c r="D34" s="108"/>
      <c r="E34" s="108">
        <f>$B34      +$C34      +$D34</f>
        <v>1976000</v>
      </c>
      <c r="F34" s="109">
        <v>1976000</v>
      </c>
      <c r="G34" s="110">
        <v>494000</v>
      </c>
      <c r="H34" s="109">
        <v>494000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494000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1976000</v>
      </c>
      <c r="C35" s="111">
        <f>C34</f>
        <v>0</v>
      </c>
      <c r="D35" s="111"/>
      <c r="E35" s="111">
        <f>$B35      +$C35      +$D35</f>
        <v>1976000</v>
      </c>
      <c r="F35" s="112">
        <f t="shared" ref="F35:O35" si="17">F34</f>
        <v>1976000</v>
      </c>
      <c r="G35" s="113">
        <f t="shared" si="17"/>
        <v>494000</v>
      </c>
      <c r="H35" s="112">
        <f t="shared" si="17"/>
        <v>494000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494000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22552000</v>
      </c>
      <c r="C38" s="108"/>
      <c r="D38" s="108"/>
      <c r="E38" s="108">
        <f t="shared" si="18"/>
        <v>22552000</v>
      </c>
      <c r="F38" s="109">
        <v>20505000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22552000</v>
      </c>
      <c r="C42" s="111">
        <f>SUM(C37:C41)</f>
        <v>0</v>
      </c>
      <c r="D42" s="111"/>
      <c r="E42" s="111">
        <f t="shared" si="18"/>
        <v>22552000</v>
      </c>
      <c r="F42" s="112">
        <f t="shared" ref="F42:O42" si="25">SUM(F37:F41)</f>
        <v>20505000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17000000</v>
      </c>
      <c r="C54" s="108"/>
      <c r="D54" s="108"/>
      <c r="E54" s="108">
        <f t="shared" si="26"/>
        <v>17000000</v>
      </c>
      <c r="F54" s="109">
        <v>17000000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17000000</v>
      </c>
      <c r="C55" s="111">
        <f>SUM(C44:C54)</f>
        <v>0</v>
      </c>
      <c r="D55" s="111"/>
      <c r="E55" s="111">
        <f t="shared" si="26"/>
        <v>17000000</v>
      </c>
      <c r="F55" s="112">
        <f t="shared" ref="F55:O55" si="33">SUM(F44:F54)</f>
        <v>17000000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43428000</v>
      </c>
      <c r="C69" s="120">
        <f>SUM(C9:C16,C19:C25,C28:C31,C34,C37:C41,C44:C54,C57:C60,C63:C67)</f>
        <v>0</v>
      </c>
      <c r="D69" s="120"/>
      <c r="E69" s="120">
        <f t="shared" si="35"/>
        <v>43428000</v>
      </c>
      <c r="F69" s="121">
        <f t="shared" ref="F69:O69" si="43">SUM(F9:F16,F19:F25,F28:F31,F34,F37:F41,F44:F54,F57:F60,F63:F67)</f>
        <v>41381000</v>
      </c>
      <c r="G69" s="122">
        <f t="shared" si="43"/>
        <v>2394000</v>
      </c>
      <c r="H69" s="121">
        <f t="shared" si="43"/>
        <v>1035000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1035000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26.702786377708975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29618000</v>
      </c>
      <c r="C71" s="108"/>
      <c r="D71" s="108"/>
      <c r="E71" s="108">
        <f>$B71      +$C71      +$D71</f>
        <v>29618000</v>
      </c>
      <c r="F71" s="109">
        <v>29618000</v>
      </c>
      <c r="G71" s="110">
        <v>8228000</v>
      </c>
      <c r="H71" s="109">
        <v>3377000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3377000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11.401850226213789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29618000</v>
      </c>
      <c r="C73" s="117">
        <f>SUM(C71:C72)</f>
        <v>0</v>
      </c>
      <c r="D73" s="117"/>
      <c r="E73" s="117">
        <f>$B73      +$C73      +$D73</f>
        <v>29618000</v>
      </c>
      <c r="F73" s="118">
        <f t="shared" ref="F73:O73" si="44">SUM(F71:F72)</f>
        <v>29618000</v>
      </c>
      <c r="G73" s="119">
        <f t="shared" si="44"/>
        <v>8228000</v>
      </c>
      <c r="H73" s="118">
        <f t="shared" si="44"/>
        <v>3377000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3377000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11.401850226213789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29618000</v>
      </c>
      <c r="C74" s="120">
        <f>SUM(C71:C72)</f>
        <v>0</v>
      </c>
      <c r="D74" s="120"/>
      <c r="E74" s="120">
        <f>$B74      +$C74      +$D74</f>
        <v>29618000</v>
      </c>
      <c r="F74" s="121">
        <f t="shared" ref="F74:O74" si="45">SUM(F71:F72)</f>
        <v>29618000</v>
      </c>
      <c r="G74" s="122">
        <f t="shared" si="45"/>
        <v>8228000</v>
      </c>
      <c r="H74" s="121">
        <f t="shared" si="45"/>
        <v>3377000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3377000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11.401850226213789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73046000</v>
      </c>
      <c r="C75" s="120">
        <f>SUM(C9:C16,C19:C25,C28:C31,C34,C37:C41,C44:C54,C57:C60,C63:C67,C71:C72)</f>
        <v>0</v>
      </c>
      <c r="D75" s="120"/>
      <c r="E75" s="120">
        <f>$B75      +$C75      +$D75</f>
        <v>73046000</v>
      </c>
      <c r="F75" s="121">
        <f t="shared" ref="F75:O75" si="46">SUM(F9:F16,F19:F25,F28:F31,F34,F37:F41,F44:F54,F57:F60,F63:F67,F71:F72)</f>
        <v>70999000</v>
      </c>
      <c r="G75" s="122">
        <f t="shared" si="46"/>
        <v>10622000</v>
      </c>
      <c r="H75" s="121">
        <f t="shared" si="46"/>
        <v>4412000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4412000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13.172508508986683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1ebBskTtxId8z3HkDGucScfa2xqBDlqckjFpKzYA+V4/j1cq9ST+QIB+XQ2bTOWTSmLAt0yQ3boTVAEvr+KDw==" saltValue="o3Z/2p+3LzEoWf0R8/Kf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36000</v>
      </c>
      <c r="I10" s="110">
        <v>-2400819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36000</v>
      </c>
      <c r="Q10" s="110">
        <f t="shared" ref="Q10:Q17" si="2">$I10      +$K10      +$M10      +$O10</f>
        <v>-2400819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1.2</v>
      </c>
      <c r="U10" s="56">
        <f t="shared" ref="U10:U16" si="6">IF(($E10      =0),0,(($Q10      /$E10      )*100))</f>
        <v>-80.027299999999997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6000000</v>
      </c>
      <c r="C14" s="108"/>
      <c r="D14" s="108"/>
      <c r="E14" s="108">
        <f t="shared" si="0"/>
        <v>6000000</v>
      </c>
      <c r="F14" s="109">
        <v>6000000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10000000</v>
      </c>
      <c r="C15" s="108"/>
      <c r="D15" s="108"/>
      <c r="E15" s="108">
        <f t="shared" si="0"/>
        <v>10000000</v>
      </c>
      <c r="F15" s="109">
        <v>10000000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19000000</v>
      </c>
      <c r="C17" s="111">
        <f>SUM(C9:C16)</f>
        <v>0</v>
      </c>
      <c r="D17" s="111"/>
      <c r="E17" s="111">
        <f t="shared" si="0"/>
        <v>19000000</v>
      </c>
      <c r="F17" s="112">
        <f t="shared" ref="F17:O17" si="7">SUM(F9:F16)</f>
        <v>19000000</v>
      </c>
      <c r="G17" s="113">
        <f t="shared" si="7"/>
        <v>3000000</v>
      </c>
      <c r="H17" s="112">
        <f t="shared" si="7"/>
        <v>36000</v>
      </c>
      <c r="I17" s="113">
        <f t="shared" si="7"/>
        <v>-2400819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36000</v>
      </c>
      <c r="Q17" s="113">
        <f t="shared" si="2"/>
        <v>-2400819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0.4</v>
      </c>
      <c r="U17" s="60">
        <f>IF((SUM($E9:$E14))=0,0,(Q17/(SUM($E9:$E14))*100))</f>
        <v>-26.675766666666668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4434000</v>
      </c>
      <c r="C34" s="108"/>
      <c r="D34" s="108"/>
      <c r="E34" s="108">
        <f>$B34      +$C34      +$D34</f>
        <v>4434000</v>
      </c>
      <c r="F34" s="109">
        <v>4434000</v>
      </c>
      <c r="G34" s="110">
        <v>1109000</v>
      </c>
      <c r="H34" s="109">
        <v>1109000</v>
      </c>
      <c r="I34" s="110">
        <v>11474</v>
      </c>
      <c r="J34" s="109"/>
      <c r="K34" s="110"/>
      <c r="L34" s="109"/>
      <c r="M34" s="110"/>
      <c r="N34" s="109"/>
      <c r="O34" s="110"/>
      <c r="P34" s="109">
        <f>$H34      +$J34      +$L34      +$N34</f>
        <v>1109000</v>
      </c>
      <c r="Q34" s="110">
        <f>$I34      +$K34      +$M34      +$O34</f>
        <v>11474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25.011276499774471</v>
      </c>
      <c r="U34" s="56">
        <f>IF(($E34      =0),0,(($Q34      /$E34      )*100))</f>
        <v>0.25877311682453769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4434000</v>
      </c>
      <c r="C35" s="111">
        <f>C34</f>
        <v>0</v>
      </c>
      <c r="D35" s="111"/>
      <c r="E35" s="111">
        <f>$B35      +$C35      +$D35</f>
        <v>4434000</v>
      </c>
      <c r="F35" s="112">
        <f t="shared" ref="F35:O35" si="17">F34</f>
        <v>4434000</v>
      </c>
      <c r="G35" s="113">
        <f t="shared" si="17"/>
        <v>1109000</v>
      </c>
      <c r="H35" s="112">
        <f t="shared" si="17"/>
        <v>1109000</v>
      </c>
      <c r="I35" s="113">
        <f t="shared" si="17"/>
        <v>11474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1109000</v>
      </c>
      <c r="Q35" s="113">
        <f>$I35      +$K35      +$M35      +$O35</f>
        <v>11474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25.011276499774471</v>
      </c>
      <c r="U35" s="60">
        <f>IF($E35   =0,0,($Q35   /$E35   )*100)</f>
        <v>0.25877311682453769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27731000</v>
      </c>
      <c r="C37" s="108"/>
      <c r="D37" s="108"/>
      <c r="E37" s="108">
        <f t="shared" ref="E37:E42" si="18">$B37      +$C37      +$D37</f>
        <v>27731000</v>
      </c>
      <c r="F37" s="109">
        <v>27731000</v>
      </c>
      <c r="G37" s="110">
        <v>12480000</v>
      </c>
      <c r="H37" s="109">
        <v>1123000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1123000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4.0496195593379252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1200000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30731000</v>
      </c>
      <c r="C42" s="111">
        <f>SUM(C37:C41)</f>
        <v>0</v>
      </c>
      <c r="D42" s="111"/>
      <c r="E42" s="111">
        <f t="shared" si="18"/>
        <v>30731000</v>
      </c>
      <c r="F42" s="112">
        <f t="shared" ref="F42:O42" si="25">SUM(F37:F41)</f>
        <v>30731000</v>
      </c>
      <c r="G42" s="113">
        <f t="shared" si="25"/>
        <v>13680000</v>
      </c>
      <c r="H42" s="112">
        <f t="shared" si="25"/>
        <v>1123000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1123000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3.6542904558914451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30000000</v>
      </c>
      <c r="C45" s="108"/>
      <c r="D45" s="108"/>
      <c r="E45" s="108">
        <f t="shared" si="26"/>
        <v>30000000</v>
      </c>
      <c r="F45" s="109">
        <v>30000000</v>
      </c>
      <c r="G45" s="110">
        <v>10000000</v>
      </c>
      <c r="H45" s="109">
        <v>2788000</v>
      </c>
      <c r="I45" s="110">
        <v>-6141107</v>
      </c>
      <c r="J45" s="109"/>
      <c r="K45" s="110"/>
      <c r="L45" s="109"/>
      <c r="M45" s="110"/>
      <c r="N45" s="109"/>
      <c r="O45" s="110"/>
      <c r="P45" s="109">
        <f t="shared" si="27"/>
        <v>2788000</v>
      </c>
      <c r="Q45" s="110">
        <f t="shared" si="28"/>
        <v>-6141107</v>
      </c>
      <c r="R45" s="54">
        <f t="shared" si="29"/>
        <v>0</v>
      </c>
      <c r="S45" s="55">
        <f t="shared" si="30"/>
        <v>0</v>
      </c>
      <c r="T45" s="54">
        <f t="shared" si="31"/>
        <v>9.2933333333333348</v>
      </c>
      <c r="U45" s="56">
        <f t="shared" si="32"/>
        <v>-20.470356666666667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15494000</v>
      </c>
      <c r="C53" s="108"/>
      <c r="D53" s="108"/>
      <c r="E53" s="108">
        <f t="shared" si="26"/>
        <v>15494000</v>
      </c>
      <c r="F53" s="109">
        <v>15494000</v>
      </c>
      <c r="G53" s="110">
        <v>2494000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45494000</v>
      </c>
      <c r="C55" s="111">
        <f>SUM(C44:C54)</f>
        <v>0</v>
      </c>
      <c r="D55" s="111"/>
      <c r="E55" s="111">
        <f t="shared" si="26"/>
        <v>45494000</v>
      </c>
      <c r="F55" s="112">
        <f t="shared" ref="F55:O55" si="33">SUM(F44:F54)</f>
        <v>45494000</v>
      </c>
      <c r="G55" s="113">
        <f t="shared" si="33"/>
        <v>12494000</v>
      </c>
      <c r="H55" s="112">
        <f t="shared" si="33"/>
        <v>2788000</v>
      </c>
      <c r="I55" s="113">
        <f t="shared" si="33"/>
        <v>-6141107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2788000</v>
      </c>
      <c r="Q55" s="113">
        <f t="shared" si="28"/>
        <v>-6141107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6.1282806523937223</v>
      </c>
      <c r="U55" s="60">
        <f>IF((+$E45+$E47+$E49+$E50+$E53) =0,0,(Q55   /(+$E45+$E47+$E49+$E50+$E53) )*100)</f>
        <v>-13.498718512331296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99659000</v>
      </c>
      <c r="C69" s="120">
        <f>SUM(C9:C16,C19:C25,C28:C31,C34,C37:C41,C44:C54,C57:C60,C63:C67)</f>
        <v>0</v>
      </c>
      <c r="D69" s="120"/>
      <c r="E69" s="120">
        <f t="shared" si="35"/>
        <v>99659000</v>
      </c>
      <c r="F69" s="121">
        <f t="shared" ref="F69:O69" si="43">SUM(F9:F16,F19:F25,F28:F31,F34,F37:F41,F44:F54,F57:F60,F63:F67)</f>
        <v>99659000</v>
      </c>
      <c r="G69" s="122">
        <f t="shared" si="43"/>
        <v>30283000</v>
      </c>
      <c r="H69" s="121">
        <f t="shared" si="43"/>
        <v>5056000</v>
      </c>
      <c r="I69" s="122">
        <f t="shared" si="43"/>
        <v>-8530452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5056000</v>
      </c>
      <c r="Q69" s="122">
        <f t="shared" si="37"/>
        <v>-8530452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5.6391438673195102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-9.5143287344271084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146292000</v>
      </c>
      <c r="C71" s="108"/>
      <c r="D71" s="108"/>
      <c r="E71" s="108">
        <f>$B71      +$C71      +$D71</f>
        <v>146292000</v>
      </c>
      <c r="F71" s="109">
        <v>146292000</v>
      </c>
      <c r="G71" s="110">
        <v>45988000</v>
      </c>
      <c r="H71" s="109">
        <v>23635000</v>
      </c>
      <c r="I71" s="110">
        <v>30333912</v>
      </c>
      <c r="J71" s="109"/>
      <c r="K71" s="110"/>
      <c r="L71" s="109"/>
      <c r="M71" s="110"/>
      <c r="N71" s="109"/>
      <c r="O71" s="110"/>
      <c r="P71" s="109">
        <f>$H71      +$J71      +$L71      +$N71</f>
        <v>23635000</v>
      </c>
      <c r="Q71" s="110">
        <f>$I71      +$K71      +$M71      +$O71</f>
        <v>30333912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16.156044076231098</v>
      </c>
      <c r="U71" s="56">
        <f>IF(($E71      =0),0,(($Q71      /$E71      )*100))</f>
        <v>20.735181691411697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146292000</v>
      </c>
      <c r="C73" s="117">
        <f>SUM(C71:C72)</f>
        <v>0</v>
      </c>
      <c r="D73" s="117"/>
      <c r="E73" s="117">
        <f>$B73      +$C73      +$D73</f>
        <v>146292000</v>
      </c>
      <c r="F73" s="118">
        <f t="shared" ref="F73:O73" si="44">SUM(F71:F72)</f>
        <v>146292000</v>
      </c>
      <c r="G73" s="119">
        <f t="shared" si="44"/>
        <v>45988000</v>
      </c>
      <c r="H73" s="118">
        <f t="shared" si="44"/>
        <v>23635000</v>
      </c>
      <c r="I73" s="119">
        <f t="shared" si="44"/>
        <v>30333912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23635000</v>
      </c>
      <c r="Q73" s="119">
        <f>$I73      +$K73      +$M73      +$O73</f>
        <v>30333912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16.156044076231098</v>
      </c>
      <c r="U73" s="65">
        <f>IF($E71   =0,0,($Q71   /$E71 )*100)</f>
        <v>20.735181691411697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146292000</v>
      </c>
      <c r="C74" s="120">
        <f>SUM(C71:C72)</f>
        <v>0</v>
      </c>
      <c r="D74" s="120"/>
      <c r="E74" s="120">
        <f>$B74      +$C74      +$D74</f>
        <v>146292000</v>
      </c>
      <c r="F74" s="121">
        <f t="shared" ref="F74:O74" si="45">SUM(F71:F72)</f>
        <v>146292000</v>
      </c>
      <c r="G74" s="122">
        <f t="shared" si="45"/>
        <v>45988000</v>
      </c>
      <c r="H74" s="121">
        <f t="shared" si="45"/>
        <v>23635000</v>
      </c>
      <c r="I74" s="122">
        <f t="shared" si="45"/>
        <v>30333912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23635000</v>
      </c>
      <c r="Q74" s="122">
        <f>$I74      +$K74      +$M74      +$O74</f>
        <v>30333912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16.156044076231098</v>
      </c>
      <c r="U74" s="71">
        <f>IF($E71   =0,0,($Q71   /$E71 )*100)</f>
        <v>20.735181691411697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245951000</v>
      </c>
      <c r="C75" s="120">
        <f>SUM(C9:C16,C19:C25,C28:C31,C34,C37:C41,C44:C54,C57:C60,C63:C67,C71:C72)</f>
        <v>0</v>
      </c>
      <c r="D75" s="120"/>
      <c r="E75" s="120">
        <f>$B75      +$C75      +$D75</f>
        <v>245951000</v>
      </c>
      <c r="F75" s="121">
        <f t="shared" ref="F75:O75" si="46">SUM(F9:F16,F19:F25,F28:F31,F34,F37:F41,F44:F54,F57:F60,F63:F67,F71:F72)</f>
        <v>245951000</v>
      </c>
      <c r="G75" s="122">
        <f t="shared" si="46"/>
        <v>76271000</v>
      </c>
      <c r="H75" s="121">
        <f t="shared" si="46"/>
        <v>28691000</v>
      </c>
      <c r="I75" s="122">
        <f t="shared" si="46"/>
        <v>21803460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28691000</v>
      </c>
      <c r="Q75" s="122">
        <f>$I75      +$K75      +$M75      +$O75</f>
        <v>21803460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12.159728079135075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9.2406728515666394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/tS4FQ5MLC+vt0lHlLCFL0d5mra6rFDqbqrkGrvA5n1aDLYVSfRh9zDjJISW23epkiwELsBAuGCIE4hry3+OA==" saltValue="EfaxnYBuQlwuOFY+5jrs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44000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44000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2.3157894736842106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44000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44000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2.3157894736842106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71088000</v>
      </c>
      <c r="C19" s="108"/>
      <c r="D19" s="108"/>
      <c r="E19" s="108">
        <f t="shared" ref="E19:E26" si="8">$B19      +$C19      +$D19</f>
        <v>71088000</v>
      </c>
      <c r="F19" s="109">
        <v>71088000</v>
      </c>
      <c r="G19" s="110">
        <v>15753000</v>
      </c>
      <c r="H19" s="109">
        <v>8322000</v>
      </c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8322000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11.706617150573937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71088000</v>
      </c>
      <c r="C26" s="111">
        <f>SUM(C19:C25)</f>
        <v>0</v>
      </c>
      <c r="D26" s="111"/>
      <c r="E26" s="111">
        <f t="shared" si="8"/>
        <v>71088000</v>
      </c>
      <c r="F26" s="112">
        <f t="shared" ref="F26:O26" si="15">SUM(F19:F25)</f>
        <v>71088000</v>
      </c>
      <c r="G26" s="113">
        <f t="shared" si="15"/>
        <v>15753000</v>
      </c>
      <c r="H26" s="112">
        <f t="shared" si="15"/>
        <v>8322000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8322000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11.706617150573937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2210000</v>
      </c>
      <c r="C34" s="108"/>
      <c r="D34" s="108"/>
      <c r="E34" s="108">
        <f>$B34      +$C34      +$D34</f>
        <v>2210000</v>
      </c>
      <c r="F34" s="109">
        <v>2210000</v>
      </c>
      <c r="G34" s="110">
        <v>553000</v>
      </c>
      <c r="H34" s="109">
        <v>232000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232000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10.497737556561086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2210000</v>
      </c>
      <c r="C35" s="111">
        <f>C34</f>
        <v>0</v>
      </c>
      <c r="D35" s="111"/>
      <c r="E35" s="111">
        <f>$B35      +$C35      +$D35</f>
        <v>2210000</v>
      </c>
      <c r="F35" s="112">
        <f t="shared" ref="F35:O35" si="17">F34</f>
        <v>2210000</v>
      </c>
      <c r="G35" s="113">
        <f t="shared" si="17"/>
        <v>553000</v>
      </c>
      <c r="H35" s="112">
        <f t="shared" si="17"/>
        <v>232000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232000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10.497737556561086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333000</v>
      </c>
      <c r="C38" s="108"/>
      <c r="D38" s="108"/>
      <c r="E38" s="108">
        <f t="shared" si="18"/>
        <v>333000</v>
      </c>
      <c r="F38" s="109">
        <v>303000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333000</v>
      </c>
      <c r="C42" s="111">
        <f>SUM(C37:C41)</f>
        <v>0</v>
      </c>
      <c r="D42" s="111"/>
      <c r="E42" s="111">
        <f t="shared" si="18"/>
        <v>333000</v>
      </c>
      <c r="F42" s="112">
        <f t="shared" ref="F42:O42" si="25">SUM(F37:F41)</f>
        <v>303000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1000000</v>
      </c>
      <c r="C45" s="108"/>
      <c r="D45" s="108"/>
      <c r="E45" s="108">
        <f t="shared" si="26"/>
        <v>1000000</v>
      </c>
      <c r="F45" s="109">
        <v>1000000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8000000</v>
      </c>
      <c r="H53" s="109">
        <v>2667000</v>
      </c>
      <c r="I53" s="110"/>
      <c r="J53" s="109"/>
      <c r="K53" s="110"/>
      <c r="L53" s="109"/>
      <c r="M53" s="110"/>
      <c r="N53" s="109"/>
      <c r="O53" s="110"/>
      <c r="P53" s="109">
        <f t="shared" si="27"/>
        <v>2667000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13.334999999999999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21000000</v>
      </c>
      <c r="C55" s="111">
        <f>SUM(C44:C54)</f>
        <v>0</v>
      </c>
      <c r="D55" s="111"/>
      <c r="E55" s="111">
        <f t="shared" si="26"/>
        <v>21000000</v>
      </c>
      <c r="F55" s="112">
        <f t="shared" ref="F55:O55" si="33">SUM(F44:F54)</f>
        <v>21000000</v>
      </c>
      <c r="G55" s="113">
        <f t="shared" si="33"/>
        <v>8000000</v>
      </c>
      <c r="H55" s="112">
        <f t="shared" si="33"/>
        <v>2667000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2667000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12.7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96531000</v>
      </c>
      <c r="C69" s="120">
        <f>SUM(C9:C16,C19:C25,C28:C31,C34,C37:C41,C44:C54,C57:C60,C63:C67)</f>
        <v>0</v>
      </c>
      <c r="D69" s="120"/>
      <c r="E69" s="120">
        <f t="shared" si="35"/>
        <v>96531000</v>
      </c>
      <c r="F69" s="121">
        <f t="shared" ref="F69:O69" si="43">SUM(F9:F16,F19:F25,F28:F31,F34,F37:F41,F44:F54,F57:F60,F63:F67)</f>
        <v>96501000</v>
      </c>
      <c r="G69" s="122">
        <f t="shared" si="43"/>
        <v>26206000</v>
      </c>
      <c r="H69" s="121">
        <f t="shared" si="43"/>
        <v>11265000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11265000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11.710222665751886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96531000</v>
      </c>
      <c r="C75" s="120">
        <f>SUM(C9:C16,C19:C25,C28:C31,C34,C37:C41,C44:C54,C57:C60,C63:C67,C71:C72)</f>
        <v>0</v>
      </c>
      <c r="D75" s="120"/>
      <c r="E75" s="120">
        <f>$B75      +$C75      +$D75</f>
        <v>96531000</v>
      </c>
      <c r="F75" s="121">
        <f t="shared" ref="F75:O75" si="46">SUM(F9:F16,F19:F25,F28:F31,F34,F37:F41,F44:F54,F57:F60,F63:F67,F71:F72)</f>
        <v>96501000</v>
      </c>
      <c r="G75" s="122">
        <f t="shared" si="46"/>
        <v>26206000</v>
      </c>
      <c r="H75" s="121">
        <f t="shared" si="46"/>
        <v>11265000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11265000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11.710222665751886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8a17yEMenjdATgqepgNfRaEN4kEzro6NPEuVOKsKL8JW0YCwE3IBrNHseg8d6OZUeRstDEespZKckl6BOqiwQ==" saltValue="htmVf0OnP3/c4DPKsde/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>
        <v>100000</v>
      </c>
      <c r="I10" s="110">
        <v>100000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100000</v>
      </c>
      <c r="Q10" s="110">
        <f t="shared" ref="Q10:Q17" si="2">$I10      +$K10      +$M10      +$O10</f>
        <v>100000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2.6315789473684208</v>
      </c>
      <c r="U10" s="56">
        <f t="shared" ref="U10:U16" si="6">IF(($E10      =0),0,(($Q10      /$E10      )*100))</f>
        <v>2.6315789473684208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3800000</v>
      </c>
      <c r="H17" s="112">
        <f t="shared" si="7"/>
        <v>100000</v>
      </c>
      <c r="I17" s="113">
        <f t="shared" si="7"/>
        <v>100000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100000</v>
      </c>
      <c r="Q17" s="113">
        <f t="shared" si="2"/>
        <v>100000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2.6315789473684208</v>
      </c>
      <c r="U17" s="60">
        <f>IF((SUM($E9:$E14))=0,0,(Q17/(SUM($E9:$E14))*100))</f>
        <v>2.6315789473684208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2178000</v>
      </c>
      <c r="C34" s="108"/>
      <c r="D34" s="108"/>
      <c r="E34" s="108">
        <f>$B34      +$C34      +$D34</f>
        <v>2178000</v>
      </c>
      <c r="F34" s="109">
        <v>2178000</v>
      </c>
      <c r="G34" s="110">
        <v>545000</v>
      </c>
      <c r="H34" s="109">
        <v>217000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217000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9.963269054178145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2178000</v>
      </c>
      <c r="C35" s="111">
        <f>C34</f>
        <v>0</v>
      </c>
      <c r="D35" s="111"/>
      <c r="E35" s="111">
        <f>$B35      +$C35      +$D35</f>
        <v>2178000</v>
      </c>
      <c r="F35" s="112">
        <f t="shared" ref="F35:O35" si="17">F34</f>
        <v>2178000</v>
      </c>
      <c r="G35" s="113">
        <f t="shared" si="17"/>
        <v>545000</v>
      </c>
      <c r="H35" s="112">
        <f t="shared" si="17"/>
        <v>217000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217000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9.963269054178145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5000000</v>
      </c>
      <c r="C37" s="108"/>
      <c r="D37" s="108"/>
      <c r="E37" s="108">
        <f t="shared" ref="E37:E42" si="18">$B37      +$C37      +$D37</f>
        <v>5000000</v>
      </c>
      <c r="F37" s="109">
        <v>5000000</v>
      </c>
      <c r="G37" s="110">
        <v>2250000</v>
      </c>
      <c r="H37" s="109">
        <v>1235000</v>
      </c>
      <c r="I37" s="110">
        <v>-87448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1235000</v>
      </c>
      <c r="Q37" s="110">
        <f t="shared" ref="Q37:Q42" si="20">$I37      +$K37      +$M37      +$O37</f>
        <v>-87448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24.7</v>
      </c>
      <c r="U37" s="56">
        <f t="shared" ref="U37:U41" si="24">IF(($E37      =0),0,(($Q37      /$E37      )*100))</f>
        <v>-1.7489600000000001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1561000</v>
      </c>
      <c r="C38" s="108"/>
      <c r="D38" s="108"/>
      <c r="E38" s="108">
        <f t="shared" si="18"/>
        <v>1561000</v>
      </c>
      <c r="F38" s="109">
        <v>1419000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1600000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10561000</v>
      </c>
      <c r="C42" s="111">
        <f>SUM(C37:C41)</f>
        <v>0</v>
      </c>
      <c r="D42" s="111"/>
      <c r="E42" s="111">
        <f t="shared" si="18"/>
        <v>10561000</v>
      </c>
      <c r="F42" s="112">
        <f t="shared" ref="F42:O42" si="25">SUM(F37:F41)</f>
        <v>10419000</v>
      </c>
      <c r="G42" s="113">
        <f t="shared" si="25"/>
        <v>3850000</v>
      </c>
      <c r="H42" s="112">
        <f t="shared" si="25"/>
        <v>1235000</v>
      </c>
      <c r="I42" s="113">
        <f t="shared" si="25"/>
        <v>-87448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1235000</v>
      </c>
      <c r="Q42" s="113">
        <f t="shared" si="20"/>
        <v>-87448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13.722222222222221</v>
      </c>
      <c r="U42" s="60">
        <f>IF((+$E37+$E40) =0,0,(Q42   /(+$E37+$E40) )*100)</f>
        <v>-0.97164444444444442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6000000</v>
      </c>
      <c r="H53" s="109">
        <v>5851000</v>
      </c>
      <c r="I53" s="110">
        <v>4764952</v>
      </c>
      <c r="J53" s="109"/>
      <c r="K53" s="110"/>
      <c r="L53" s="109"/>
      <c r="M53" s="110"/>
      <c r="N53" s="109"/>
      <c r="O53" s="110"/>
      <c r="P53" s="109">
        <f t="shared" si="27"/>
        <v>5851000</v>
      </c>
      <c r="Q53" s="110">
        <f t="shared" si="28"/>
        <v>4764952</v>
      </c>
      <c r="R53" s="54">
        <f t="shared" si="29"/>
        <v>0</v>
      </c>
      <c r="S53" s="55">
        <f t="shared" si="30"/>
        <v>0</v>
      </c>
      <c r="T53" s="54">
        <f t="shared" si="31"/>
        <v>29.254999999999999</v>
      </c>
      <c r="U53" s="56">
        <f t="shared" si="32"/>
        <v>23.824760000000001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6000000</v>
      </c>
      <c r="H55" s="112">
        <f t="shared" si="33"/>
        <v>5851000</v>
      </c>
      <c r="I55" s="113">
        <f t="shared" si="33"/>
        <v>4764952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5851000</v>
      </c>
      <c r="Q55" s="113">
        <f t="shared" si="28"/>
        <v>4764952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29.254999999999999</v>
      </c>
      <c r="U55" s="60">
        <f>IF((+$E45+$E47+$E49+$E50+$E53) =0,0,(Q55   /(+$E45+$E47+$E49+$E50+$E53) )*100)</f>
        <v>23.824760000000001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36539000</v>
      </c>
      <c r="C69" s="120">
        <f>SUM(C9:C16,C19:C25,C28:C31,C34,C37:C41,C44:C54,C57:C60,C63:C67)</f>
        <v>0</v>
      </c>
      <c r="D69" s="120"/>
      <c r="E69" s="120">
        <f t="shared" si="35"/>
        <v>36539000</v>
      </c>
      <c r="F69" s="121">
        <f t="shared" ref="F69:O69" si="43">SUM(F9:F16,F19:F25,F28:F31,F34,F37:F41,F44:F54,F57:F60,F63:F67)</f>
        <v>36397000</v>
      </c>
      <c r="G69" s="122">
        <f t="shared" si="43"/>
        <v>14195000</v>
      </c>
      <c r="H69" s="121">
        <f t="shared" si="43"/>
        <v>7403000</v>
      </c>
      <c r="I69" s="122">
        <f t="shared" si="43"/>
        <v>4777504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7403000</v>
      </c>
      <c r="Q69" s="122">
        <f t="shared" si="37"/>
        <v>4777504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21.164732117330896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13.658596832294585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31387000</v>
      </c>
      <c r="C71" s="108"/>
      <c r="D71" s="108"/>
      <c r="E71" s="108">
        <f>$B71      +$C71      +$D71</f>
        <v>31387000</v>
      </c>
      <c r="F71" s="109">
        <v>31387000</v>
      </c>
      <c r="G71" s="110">
        <v>25426000</v>
      </c>
      <c r="H71" s="109">
        <v>18911000</v>
      </c>
      <c r="I71" s="110">
        <v>8039727</v>
      </c>
      <c r="J71" s="109"/>
      <c r="K71" s="110"/>
      <c r="L71" s="109"/>
      <c r="M71" s="110"/>
      <c r="N71" s="109"/>
      <c r="O71" s="110"/>
      <c r="P71" s="109">
        <f>$H71      +$J71      +$L71      +$N71</f>
        <v>18911000</v>
      </c>
      <c r="Q71" s="110">
        <f>$I71      +$K71      +$M71      +$O71</f>
        <v>8039727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60.251059355784243</v>
      </c>
      <c r="U71" s="56">
        <f>IF(($E71      =0),0,(($Q71      /$E71      )*100))</f>
        <v>25.614830980979384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31387000</v>
      </c>
      <c r="C73" s="117">
        <f>SUM(C71:C72)</f>
        <v>0</v>
      </c>
      <c r="D73" s="117"/>
      <c r="E73" s="117">
        <f>$B73      +$C73      +$D73</f>
        <v>31387000</v>
      </c>
      <c r="F73" s="118">
        <f t="shared" ref="F73:O73" si="44">SUM(F71:F72)</f>
        <v>31387000</v>
      </c>
      <c r="G73" s="119">
        <f t="shared" si="44"/>
        <v>25426000</v>
      </c>
      <c r="H73" s="118">
        <f t="shared" si="44"/>
        <v>18911000</v>
      </c>
      <c r="I73" s="119">
        <f t="shared" si="44"/>
        <v>8039727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18911000</v>
      </c>
      <c r="Q73" s="119">
        <f>$I73      +$K73      +$M73      +$O73</f>
        <v>8039727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60.251059355784243</v>
      </c>
      <c r="U73" s="65">
        <f>IF($E71   =0,0,($Q71   /$E71 )*100)</f>
        <v>25.614830980979384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31387000</v>
      </c>
      <c r="C74" s="120">
        <f>SUM(C71:C72)</f>
        <v>0</v>
      </c>
      <c r="D74" s="120"/>
      <c r="E74" s="120">
        <f>$B74      +$C74      +$D74</f>
        <v>31387000</v>
      </c>
      <c r="F74" s="121">
        <f t="shared" ref="F74:O74" si="45">SUM(F71:F72)</f>
        <v>31387000</v>
      </c>
      <c r="G74" s="122">
        <f t="shared" si="45"/>
        <v>25426000</v>
      </c>
      <c r="H74" s="121">
        <f t="shared" si="45"/>
        <v>18911000</v>
      </c>
      <c r="I74" s="122">
        <f t="shared" si="45"/>
        <v>8039727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18911000</v>
      </c>
      <c r="Q74" s="122">
        <f>$I74      +$K74      +$M74      +$O74</f>
        <v>8039727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60.251059355784243</v>
      </c>
      <c r="U74" s="71">
        <f>IF($E71   =0,0,($Q71   /$E71 )*100)</f>
        <v>25.614830980979384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67926000</v>
      </c>
      <c r="C75" s="120">
        <f>SUM(C9:C16,C19:C25,C28:C31,C34,C37:C41,C44:C54,C57:C60,C63:C67,C71:C72)</f>
        <v>0</v>
      </c>
      <c r="D75" s="120"/>
      <c r="E75" s="120">
        <f>$B75      +$C75      +$D75</f>
        <v>67926000</v>
      </c>
      <c r="F75" s="121">
        <f t="shared" ref="F75:O75" si="46">SUM(F9:F16,F19:F25,F28:F31,F34,F37:F41,F44:F54,F57:F60,F63:F67,F71:F72)</f>
        <v>67784000</v>
      </c>
      <c r="G75" s="122">
        <f t="shared" si="46"/>
        <v>39621000</v>
      </c>
      <c r="H75" s="121">
        <f t="shared" si="46"/>
        <v>26314000</v>
      </c>
      <c r="I75" s="122">
        <f t="shared" si="46"/>
        <v>12817231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26314000</v>
      </c>
      <c r="Q75" s="122">
        <f>$I75      +$K75      +$M75      +$O75</f>
        <v>12817231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39.650418142092967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19.313238906049875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7HEhR2zNBCZJwmVXBBg/wSpT2IMSTPXbqJe62I15q4qGGroSg0XDROngJVG57JHcuf0IKk6C1gdrVEGDpIcrw==" saltValue="80uwquURPNQ3qpePAm/E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84000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84000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4.4210526315789469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2900000</v>
      </c>
      <c r="C17" s="111">
        <f>SUM(C9:C16)</f>
        <v>0</v>
      </c>
      <c r="D17" s="111"/>
      <c r="E17" s="111">
        <f t="shared" si="0"/>
        <v>2900000</v>
      </c>
      <c r="F17" s="112">
        <f t="shared" ref="F17:O17" si="7">SUM(F9:F16)</f>
        <v>2900000</v>
      </c>
      <c r="G17" s="113">
        <f t="shared" si="7"/>
        <v>1900000</v>
      </c>
      <c r="H17" s="112">
        <f t="shared" si="7"/>
        <v>84000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84000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4.4210526315789469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2801000</v>
      </c>
      <c r="C34" s="108"/>
      <c r="D34" s="108"/>
      <c r="E34" s="108">
        <f>$B34      +$C34      +$D34</f>
        <v>2801000</v>
      </c>
      <c r="F34" s="109">
        <v>2801000</v>
      </c>
      <c r="G34" s="110">
        <v>700000</v>
      </c>
      <c r="H34" s="109">
        <v>700000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700000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24.991074616208497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2801000</v>
      </c>
      <c r="C35" s="111">
        <f>C34</f>
        <v>0</v>
      </c>
      <c r="D35" s="111"/>
      <c r="E35" s="111">
        <f>$B35      +$C35      +$D35</f>
        <v>2801000</v>
      </c>
      <c r="F35" s="112">
        <f t="shared" ref="F35:O35" si="17">F34</f>
        <v>2801000</v>
      </c>
      <c r="G35" s="113">
        <f t="shared" si="17"/>
        <v>700000</v>
      </c>
      <c r="H35" s="112">
        <f t="shared" si="17"/>
        <v>700000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700000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24.991074616208497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13941000</v>
      </c>
      <c r="C37" s="108"/>
      <c r="D37" s="108"/>
      <c r="E37" s="108">
        <f t="shared" ref="E37:E42" si="18">$B37      +$C37      +$D37</f>
        <v>13941000</v>
      </c>
      <c r="F37" s="109">
        <v>13941000</v>
      </c>
      <c r="G37" s="110">
        <v>6273000</v>
      </c>
      <c r="H37" s="109">
        <v>4624000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4624000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33.168352342012767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48503000</v>
      </c>
      <c r="C38" s="108"/>
      <c r="D38" s="108"/>
      <c r="E38" s="108">
        <f t="shared" si="18"/>
        <v>48503000</v>
      </c>
      <c r="F38" s="109">
        <v>44099000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62444000</v>
      </c>
      <c r="C42" s="111">
        <f>SUM(C37:C41)</f>
        <v>0</v>
      </c>
      <c r="D42" s="111"/>
      <c r="E42" s="111">
        <f t="shared" si="18"/>
        <v>62444000</v>
      </c>
      <c r="F42" s="112">
        <f t="shared" ref="F42:O42" si="25">SUM(F37:F41)</f>
        <v>58040000</v>
      </c>
      <c r="G42" s="113">
        <f t="shared" si="25"/>
        <v>6273000</v>
      </c>
      <c r="H42" s="112">
        <f t="shared" si="25"/>
        <v>4624000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4624000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33.168352342012767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98887000</v>
      </c>
      <c r="C45" s="108"/>
      <c r="D45" s="108"/>
      <c r="E45" s="108">
        <f t="shared" si="26"/>
        <v>98887000</v>
      </c>
      <c r="F45" s="109">
        <v>98887000</v>
      </c>
      <c r="G45" s="110">
        <v>49000000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250000000</v>
      </c>
      <c r="C46" s="108"/>
      <c r="D46" s="108"/>
      <c r="E46" s="108">
        <f t="shared" si="26"/>
        <v>250000000</v>
      </c>
      <c r="F46" s="109">
        <v>250000000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82526000</v>
      </c>
      <c r="C53" s="108"/>
      <c r="D53" s="108"/>
      <c r="E53" s="108">
        <f t="shared" si="26"/>
        <v>82526000</v>
      </c>
      <c r="F53" s="109">
        <v>82526000</v>
      </c>
      <c r="G53" s="110">
        <v>30000000</v>
      </c>
      <c r="H53" s="109">
        <v>26324000</v>
      </c>
      <c r="I53" s="110"/>
      <c r="J53" s="109"/>
      <c r="K53" s="110"/>
      <c r="L53" s="109"/>
      <c r="M53" s="110"/>
      <c r="N53" s="109"/>
      <c r="O53" s="110"/>
      <c r="P53" s="109">
        <f t="shared" si="27"/>
        <v>26324000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31.897826139640838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431413000</v>
      </c>
      <c r="C55" s="111">
        <f>SUM(C44:C54)</f>
        <v>0</v>
      </c>
      <c r="D55" s="111"/>
      <c r="E55" s="111">
        <f t="shared" si="26"/>
        <v>431413000</v>
      </c>
      <c r="F55" s="112">
        <f t="shared" ref="F55:O55" si="33">SUM(F44:F54)</f>
        <v>431413000</v>
      </c>
      <c r="G55" s="113">
        <f t="shared" si="33"/>
        <v>79000000</v>
      </c>
      <c r="H55" s="112">
        <f t="shared" si="33"/>
        <v>26324000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26324000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14.510536731105267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499558000</v>
      </c>
      <c r="C69" s="120">
        <f>SUM(C9:C16,C19:C25,C28:C31,C34,C37:C41,C44:C54,C57:C60,C63:C67)</f>
        <v>0</v>
      </c>
      <c r="D69" s="120"/>
      <c r="E69" s="120">
        <f t="shared" si="35"/>
        <v>499558000</v>
      </c>
      <c r="F69" s="121">
        <f t="shared" ref="F69:O69" si="43">SUM(F9:F16,F19:F25,F28:F31,F34,F37:F41,F44:F54,F57:F60,F63:F67)</f>
        <v>495154000</v>
      </c>
      <c r="G69" s="122">
        <f t="shared" si="43"/>
        <v>87873000</v>
      </c>
      <c r="H69" s="121">
        <f t="shared" si="43"/>
        <v>31732000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31732000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15.861638049536378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150678000</v>
      </c>
      <c r="C71" s="108"/>
      <c r="D71" s="108"/>
      <c r="E71" s="108">
        <f>$B71      +$C71      +$D71</f>
        <v>150678000</v>
      </c>
      <c r="F71" s="109">
        <v>150678000</v>
      </c>
      <c r="G71" s="110">
        <v>94940000</v>
      </c>
      <c r="H71" s="109">
        <v>54488000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54488000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36.161881628373088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150678000</v>
      </c>
      <c r="C73" s="117">
        <f>SUM(C71:C72)</f>
        <v>0</v>
      </c>
      <c r="D73" s="117"/>
      <c r="E73" s="117">
        <f>$B73      +$C73      +$D73</f>
        <v>150678000</v>
      </c>
      <c r="F73" s="118">
        <f t="shared" ref="F73:O73" si="44">SUM(F71:F72)</f>
        <v>150678000</v>
      </c>
      <c r="G73" s="119">
        <f t="shared" si="44"/>
        <v>94940000</v>
      </c>
      <c r="H73" s="118">
        <f t="shared" si="44"/>
        <v>54488000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54488000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36.161881628373088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150678000</v>
      </c>
      <c r="C74" s="120">
        <f>SUM(C71:C72)</f>
        <v>0</v>
      </c>
      <c r="D74" s="120"/>
      <c r="E74" s="120">
        <f>$B74      +$C74      +$D74</f>
        <v>150678000</v>
      </c>
      <c r="F74" s="121">
        <f t="shared" ref="F74:O74" si="45">SUM(F71:F72)</f>
        <v>150678000</v>
      </c>
      <c r="G74" s="122">
        <f t="shared" si="45"/>
        <v>94940000</v>
      </c>
      <c r="H74" s="121">
        <f t="shared" si="45"/>
        <v>54488000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54488000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36.161881628373088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650236000</v>
      </c>
      <c r="C75" s="120">
        <f>SUM(C9:C16,C19:C25,C28:C31,C34,C37:C41,C44:C54,C57:C60,C63:C67,C71:C72)</f>
        <v>0</v>
      </c>
      <c r="D75" s="120"/>
      <c r="E75" s="120">
        <f>$B75      +$C75      +$D75</f>
        <v>650236000</v>
      </c>
      <c r="F75" s="121">
        <f t="shared" ref="F75:O75" si="46">SUM(F9:F16,F19:F25,F28:F31,F34,F37:F41,F44:F54,F57:F60,F63:F67,F71:F72)</f>
        <v>645832000</v>
      </c>
      <c r="G75" s="122">
        <f t="shared" si="46"/>
        <v>182813000</v>
      </c>
      <c r="H75" s="121">
        <f t="shared" si="46"/>
        <v>86220000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86220000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24.582802302606254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+i35A/jo61SjtI40mb8Sq81bdoL0dog21ptcYYfOluP61wI5B3V6h8DF9yyvyn5BBnElSyOTYWvJr08wvglnA==" saltValue="uSeqLRUw83esocjp9duY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96000</v>
      </c>
      <c r="I10" s="110">
        <v>96096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96000</v>
      </c>
      <c r="Q10" s="110">
        <f t="shared" ref="Q10:Q17" si="2">$I10      +$K10      +$M10      +$O10</f>
        <v>96096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</v>
      </c>
      <c r="U10" s="56">
        <f t="shared" ref="U10:U16" si="6">IF(($E10      =0),0,(($Q10      /$E10      )*100))</f>
        <v>4.0039999999999996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96000</v>
      </c>
      <c r="I17" s="113">
        <f t="shared" si="7"/>
        <v>96096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96000</v>
      </c>
      <c r="Q17" s="113">
        <f t="shared" si="2"/>
        <v>96096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</v>
      </c>
      <c r="U17" s="60">
        <f>IF((SUM($E9:$E14))=0,0,(Q17/(SUM($E9:$E14))*100))</f>
        <v>4.0039999999999996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2400000</v>
      </c>
      <c r="C34" s="108"/>
      <c r="D34" s="108"/>
      <c r="E34" s="108">
        <f>$B34      +$C34      +$D34</f>
        <v>2400000</v>
      </c>
      <c r="F34" s="109">
        <v>2400000</v>
      </c>
      <c r="G34" s="110">
        <v>600000</v>
      </c>
      <c r="H34" s="109">
        <v>600000</v>
      </c>
      <c r="I34" s="110">
        <v>2317850</v>
      </c>
      <c r="J34" s="109"/>
      <c r="K34" s="110"/>
      <c r="L34" s="109"/>
      <c r="M34" s="110"/>
      <c r="N34" s="109"/>
      <c r="O34" s="110"/>
      <c r="P34" s="109">
        <f>$H34      +$J34      +$L34      +$N34</f>
        <v>600000</v>
      </c>
      <c r="Q34" s="110">
        <f>$I34      +$K34      +$M34      +$O34</f>
        <v>2317850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96.577083333333334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2400000</v>
      </c>
      <c r="C35" s="111">
        <f>C34</f>
        <v>0</v>
      </c>
      <c r="D35" s="111"/>
      <c r="E35" s="111">
        <f>$B35      +$C35      +$D35</f>
        <v>2400000</v>
      </c>
      <c r="F35" s="112">
        <f t="shared" ref="F35:O35" si="17">F34</f>
        <v>2400000</v>
      </c>
      <c r="G35" s="113">
        <f t="shared" si="17"/>
        <v>600000</v>
      </c>
      <c r="H35" s="112">
        <f t="shared" si="17"/>
        <v>600000</v>
      </c>
      <c r="I35" s="113">
        <f t="shared" si="17"/>
        <v>2317850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600000</v>
      </c>
      <c r="Q35" s="113">
        <f>$I35      +$K35      +$M35      +$O35</f>
        <v>2317850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96.577083333333334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10827000</v>
      </c>
      <c r="C37" s="108"/>
      <c r="D37" s="108"/>
      <c r="E37" s="108">
        <f t="shared" ref="E37:E42" si="18">$B37      +$C37      +$D37</f>
        <v>10827000</v>
      </c>
      <c r="F37" s="109">
        <v>10827000</v>
      </c>
      <c r="G37" s="110">
        <v>4872000</v>
      </c>
      <c r="H37" s="109">
        <v>2778000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2778000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25.658077029648101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22850000</v>
      </c>
      <c r="C38" s="108"/>
      <c r="D38" s="108"/>
      <c r="E38" s="108">
        <f t="shared" si="18"/>
        <v>22850000</v>
      </c>
      <c r="F38" s="109">
        <v>20775000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33677000</v>
      </c>
      <c r="C42" s="111">
        <f>SUM(C37:C41)</f>
        <v>0</v>
      </c>
      <c r="D42" s="111"/>
      <c r="E42" s="111">
        <f t="shared" si="18"/>
        <v>33677000</v>
      </c>
      <c r="F42" s="112">
        <f t="shared" ref="F42:O42" si="25">SUM(F37:F41)</f>
        <v>31602000</v>
      </c>
      <c r="G42" s="113">
        <f t="shared" si="25"/>
        <v>4872000</v>
      </c>
      <c r="H42" s="112">
        <f t="shared" si="25"/>
        <v>2778000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2778000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25.658077029648101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5000000</v>
      </c>
      <c r="C46" s="108"/>
      <c r="D46" s="108"/>
      <c r="E46" s="108">
        <f t="shared" si="26"/>
        <v>5000000</v>
      </c>
      <c r="F46" s="109">
        <v>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</v>
      </c>
      <c r="C55" s="111">
        <f>SUM(C44:C54)</f>
        <v>0</v>
      </c>
      <c r="D55" s="111"/>
      <c r="E55" s="111">
        <f t="shared" si="26"/>
        <v>5000000</v>
      </c>
      <c r="F55" s="112">
        <f t="shared" ref="F55:O55" si="33">SUM(F44:F54)</f>
        <v>5000000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43477000</v>
      </c>
      <c r="C69" s="120">
        <f>SUM(C9:C16,C19:C25,C28:C31,C34,C37:C41,C44:C54,C57:C60,C63:C67)</f>
        <v>0</v>
      </c>
      <c r="D69" s="120"/>
      <c r="E69" s="120">
        <f t="shared" si="35"/>
        <v>43477000</v>
      </c>
      <c r="F69" s="121">
        <f t="shared" ref="F69:O69" si="43">SUM(F9:F16,F19:F25,F28:F31,F34,F37:F41,F44:F54,F57:F60,F63:F67)</f>
        <v>41402000</v>
      </c>
      <c r="G69" s="122">
        <f t="shared" si="43"/>
        <v>7872000</v>
      </c>
      <c r="H69" s="121">
        <f t="shared" si="43"/>
        <v>3474000</v>
      </c>
      <c r="I69" s="122">
        <f t="shared" si="43"/>
        <v>2413946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3474000</v>
      </c>
      <c r="Q69" s="122">
        <f t="shared" si="37"/>
        <v>2413946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22.230754463428681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15.447277148524988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160817000</v>
      </c>
      <c r="C71" s="108"/>
      <c r="D71" s="108"/>
      <c r="E71" s="108">
        <f>$B71      +$C71      +$D71</f>
        <v>160817000</v>
      </c>
      <c r="F71" s="109">
        <v>160817000</v>
      </c>
      <c r="G71" s="110">
        <v>92021000</v>
      </c>
      <c r="H71" s="109">
        <v>41431000</v>
      </c>
      <c r="I71" s="110">
        <v>36534216</v>
      </c>
      <c r="J71" s="109"/>
      <c r="K71" s="110"/>
      <c r="L71" s="109"/>
      <c r="M71" s="110"/>
      <c r="N71" s="109"/>
      <c r="O71" s="110"/>
      <c r="P71" s="109">
        <f>$H71      +$J71      +$L71      +$N71</f>
        <v>41431000</v>
      </c>
      <c r="Q71" s="110">
        <f>$I71      +$K71      +$M71      +$O71</f>
        <v>36534216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25.762823582083982</v>
      </c>
      <c r="U71" s="56">
        <f>IF(($E71      =0),0,(($Q71      /$E71      )*100))</f>
        <v>22.717881815977169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160817000</v>
      </c>
      <c r="C73" s="117">
        <f>SUM(C71:C72)</f>
        <v>0</v>
      </c>
      <c r="D73" s="117"/>
      <c r="E73" s="117">
        <f>$B73      +$C73      +$D73</f>
        <v>160817000</v>
      </c>
      <c r="F73" s="118">
        <f t="shared" ref="F73:O73" si="44">SUM(F71:F72)</f>
        <v>160817000</v>
      </c>
      <c r="G73" s="119">
        <f t="shared" si="44"/>
        <v>92021000</v>
      </c>
      <c r="H73" s="118">
        <f t="shared" si="44"/>
        <v>41431000</v>
      </c>
      <c r="I73" s="119">
        <f t="shared" si="44"/>
        <v>36534216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41431000</v>
      </c>
      <c r="Q73" s="119">
        <f>$I73      +$K73      +$M73      +$O73</f>
        <v>36534216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25.762823582083982</v>
      </c>
      <c r="U73" s="65">
        <f>IF($E71   =0,0,($Q71   /$E71 )*100)</f>
        <v>22.717881815977169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160817000</v>
      </c>
      <c r="C74" s="120">
        <f>SUM(C71:C72)</f>
        <v>0</v>
      </c>
      <c r="D74" s="120"/>
      <c r="E74" s="120">
        <f>$B74      +$C74      +$D74</f>
        <v>160817000</v>
      </c>
      <c r="F74" s="121">
        <f t="shared" ref="F74:O74" si="45">SUM(F71:F72)</f>
        <v>160817000</v>
      </c>
      <c r="G74" s="122">
        <f t="shared" si="45"/>
        <v>92021000</v>
      </c>
      <c r="H74" s="121">
        <f t="shared" si="45"/>
        <v>41431000</v>
      </c>
      <c r="I74" s="122">
        <f t="shared" si="45"/>
        <v>36534216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41431000</v>
      </c>
      <c r="Q74" s="122">
        <f>$I74      +$K74      +$M74      +$O74</f>
        <v>36534216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25.762823582083982</v>
      </c>
      <c r="U74" s="71">
        <f>IF($E71   =0,0,($Q71   /$E71 )*100)</f>
        <v>22.717881815977169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204294000</v>
      </c>
      <c r="C75" s="120">
        <f>SUM(C9:C16,C19:C25,C28:C31,C34,C37:C41,C44:C54,C57:C60,C63:C67,C71:C72)</f>
        <v>0</v>
      </c>
      <c r="D75" s="120"/>
      <c r="E75" s="120">
        <f>$B75      +$C75      +$D75</f>
        <v>204294000</v>
      </c>
      <c r="F75" s="121">
        <f t="shared" ref="F75:O75" si="46">SUM(F9:F16,F19:F25,F28:F31,F34,F37:F41,F44:F54,F57:F60,F63:F67,F71:F72)</f>
        <v>202219000</v>
      </c>
      <c r="G75" s="122">
        <f t="shared" si="46"/>
        <v>99893000</v>
      </c>
      <c r="H75" s="121">
        <f t="shared" si="46"/>
        <v>44905000</v>
      </c>
      <c r="I75" s="122">
        <f t="shared" si="46"/>
        <v>38948162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44905000</v>
      </c>
      <c r="Q75" s="122">
        <f>$I75      +$K75      +$M75      +$O75</f>
        <v>38948162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25.450001133504113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22.07395094194192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91foEh/902h0QoTMP0NyJWxSLu7I6hb9QKLC3ZTE8STPoE3E/yZ8M0NNMhaCM39sxFhBV3lXRm+ltskul477IQ==" saltValue="A/HdtbIR3FyMXJJ8VcUR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1100000</v>
      </c>
      <c r="C10" s="108"/>
      <c r="D10" s="108"/>
      <c r="E10" s="108">
        <f t="shared" ref="E10:E17" si="0">$B10      +$C10      +$D10</f>
        <v>1100000</v>
      </c>
      <c r="F10" s="109">
        <v>1100000</v>
      </c>
      <c r="G10" s="110">
        <v>1100000</v>
      </c>
      <c r="H10" s="109">
        <v>964000</v>
      </c>
      <c r="I10" s="110">
        <v>551302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964000</v>
      </c>
      <c r="Q10" s="110">
        <f t="shared" ref="Q10:Q17" si="2">$I10      +$K10      +$M10      +$O10</f>
        <v>551302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87.63636363636364</v>
      </c>
      <c r="U10" s="56">
        <f t="shared" ref="U10:U16" si="6">IF(($E10      =0),0,(($Q10      /$E10      )*100))</f>
        <v>50.11836363636364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1100000</v>
      </c>
      <c r="C17" s="111">
        <f>SUM(C9:C16)</f>
        <v>0</v>
      </c>
      <c r="D17" s="111"/>
      <c r="E17" s="111">
        <f t="shared" si="0"/>
        <v>1100000</v>
      </c>
      <c r="F17" s="112">
        <f t="shared" ref="F17:O17" si="7">SUM(F9:F16)</f>
        <v>1100000</v>
      </c>
      <c r="G17" s="113">
        <f t="shared" si="7"/>
        <v>1100000</v>
      </c>
      <c r="H17" s="112">
        <f t="shared" si="7"/>
        <v>964000</v>
      </c>
      <c r="I17" s="113">
        <f t="shared" si="7"/>
        <v>551302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964000</v>
      </c>
      <c r="Q17" s="113">
        <f t="shared" si="2"/>
        <v>551302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87.63636363636364</v>
      </c>
      <c r="U17" s="60">
        <f>IF((SUM($E9:$E14))=0,0,(Q17/(SUM($E9:$E14))*100))</f>
        <v>50.11836363636364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2556000</v>
      </c>
      <c r="C31" s="108"/>
      <c r="D31" s="108"/>
      <c r="E31" s="108">
        <f>$B31      +$C31      +$D31</f>
        <v>2556000</v>
      </c>
      <c r="F31" s="109">
        <v>2556000</v>
      </c>
      <c r="G31" s="110">
        <v>1789000</v>
      </c>
      <c r="H31" s="109">
        <v>386000</v>
      </c>
      <c r="I31" s="110">
        <v>347454</v>
      </c>
      <c r="J31" s="109"/>
      <c r="K31" s="110"/>
      <c r="L31" s="109"/>
      <c r="M31" s="110"/>
      <c r="N31" s="109"/>
      <c r="O31" s="110"/>
      <c r="P31" s="109">
        <f>$H31      +$J31      +$L31      +$N31</f>
        <v>386000</v>
      </c>
      <c r="Q31" s="110">
        <f>$I31      +$K31      +$M31      +$O31</f>
        <v>347454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15.101721439749607</v>
      </c>
      <c r="U31" s="56">
        <f>IF(($E31      =0),0,(($Q31      /$E31      )*100))</f>
        <v>13.593661971830986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2556000</v>
      </c>
      <c r="C32" s="111">
        <f>SUM(C28:C31)</f>
        <v>0</v>
      </c>
      <c r="D32" s="111"/>
      <c r="E32" s="111">
        <f>$B32      +$C32      +$D32</f>
        <v>2556000</v>
      </c>
      <c r="F32" s="112">
        <f t="shared" ref="F32:O32" si="16">SUM(F28:F31)</f>
        <v>2556000</v>
      </c>
      <c r="G32" s="113">
        <f t="shared" si="16"/>
        <v>1789000</v>
      </c>
      <c r="H32" s="112">
        <f t="shared" si="16"/>
        <v>386000</v>
      </c>
      <c r="I32" s="113">
        <f t="shared" si="16"/>
        <v>347454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386000</v>
      </c>
      <c r="Q32" s="113">
        <f>$I32      +$K32      +$M32      +$O32</f>
        <v>347454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15.101721439749607</v>
      </c>
      <c r="U32" s="60">
        <f>IF($E32   =0,0,($Q32   /$E32   )*100)</f>
        <v>13.593661971830986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2374000</v>
      </c>
      <c r="C34" s="108"/>
      <c r="D34" s="108"/>
      <c r="E34" s="108">
        <f>$B34      +$C34      +$D34</f>
        <v>2374000</v>
      </c>
      <c r="F34" s="109">
        <v>2374000</v>
      </c>
      <c r="G34" s="110">
        <v>594000</v>
      </c>
      <c r="H34" s="109">
        <v>594000</v>
      </c>
      <c r="I34" s="110">
        <v>2374000</v>
      </c>
      <c r="J34" s="109"/>
      <c r="K34" s="110"/>
      <c r="L34" s="109"/>
      <c r="M34" s="110"/>
      <c r="N34" s="109"/>
      <c r="O34" s="110"/>
      <c r="P34" s="109">
        <f>$H34      +$J34      +$L34      +$N34</f>
        <v>594000</v>
      </c>
      <c r="Q34" s="110">
        <f>$I34      +$K34      +$M34      +$O34</f>
        <v>2374000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25.021061499578767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2374000</v>
      </c>
      <c r="C35" s="111">
        <f>C34</f>
        <v>0</v>
      </c>
      <c r="D35" s="111"/>
      <c r="E35" s="111">
        <f>$B35      +$C35      +$D35</f>
        <v>2374000</v>
      </c>
      <c r="F35" s="112">
        <f t="shared" ref="F35:O35" si="17">F34</f>
        <v>2374000</v>
      </c>
      <c r="G35" s="113">
        <f t="shared" si="17"/>
        <v>594000</v>
      </c>
      <c r="H35" s="112">
        <f t="shared" si="17"/>
        <v>594000</v>
      </c>
      <c r="I35" s="113">
        <f t="shared" si="17"/>
        <v>2374000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594000</v>
      </c>
      <c r="Q35" s="113">
        <f>$I35      +$K35      +$M35      +$O35</f>
        <v>2374000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25.021061499578767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2000000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5000000</v>
      </c>
      <c r="C42" s="111">
        <f>SUM(C37:C41)</f>
        <v>0</v>
      </c>
      <c r="D42" s="111"/>
      <c r="E42" s="111">
        <f t="shared" si="18"/>
        <v>5000000</v>
      </c>
      <c r="F42" s="112">
        <f t="shared" ref="F42:O42" si="25">SUM(F37:F41)</f>
        <v>5000000</v>
      </c>
      <c r="G42" s="113">
        <f t="shared" si="25"/>
        <v>2000000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11030000</v>
      </c>
      <c r="C69" s="120">
        <f>SUM(C9:C16,C19:C25,C28:C31,C34,C37:C41,C44:C54,C57:C60,C63:C67)</f>
        <v>0</v>
      </c>
      <c r="D69" s="120"/>
      <c r="E69" s="120">
        <f t="shared" si="35"/>
        <v>11030000</v>
      </c>
      <c r="F69" s="121">
        <f t="shared" ref="F69:O69" si="43">SUM(F9:F16,F19:F25,F28:F31,F34,F37:F41,F44:F54,F57:F60,F63:F67)</f>
        <v>11030000</v>
      </c>
      <c r="G69" s="122">
        <f t="shared" si="43"/>
        <v>5483000</v>
      </c>
      <c r="H69" s="121">
        <f t="shared" si="43"/>
        <v>1944000</v>
      </c>
      <c r="I69" s="122">
        <f t="shared" si="43"/>
        <v>3272756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1944000</v>
      </c>
      <c r="Q69" s="122">
        <f t="shared" si="37"/>
        <v>3272756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17.624660018132367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29.671405258386219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11030000</v>
      </c>
      <c r="C75" s="120">
        <f>SUM(C9:C16,C19:C25,C28:C31,C34,C37:C41,C44:C54,C57:C60,C63:C67,C71:C72)</f>
        <v>0</v>
      </c>
      <c r="D75" s="120"/>
      <c r="E75" s="120">
        <f>$B75      +$C75      +$D75</f>
        <v>11030000</v>
      </c>
      <c r="F75" s="121">
        <f t="shared" ref="F75:O75" si="46">SUM(F9:F16,F19:F25,F28:F31,F34,F37:F41,F44:F54,F57:F60,F63:F67,F71:F72)</f>
        <v>11030000</v>
      </c>
      <c r="G75" s="122">
        <f t="shared" si="46"/>
        <v>5483000</v>
      </c>
      <c r="H75" s="121">
        <f t="shared" si="46"/>
        <v>1944000</v>
      </c>
      <c r="I75" s="122">
        <f t="shared" si="46"/>
        <v>3272756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1944000</v>
      </c>
      <c r="Q75" s="122">
        <f>$I75      +$K75      +$M75      +$O75</f>
        <v>3272756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17.624660018132367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29.671405258386219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w7kp7Z6tvUyxwi5JPQIOiS10PpcbvjMUsVneDBczHwhFefpFa6U7j6SSV5UW92GgfUbqDCjhWLITHh6cKrayg==" saltValue="xL1BoRKQ/e2rqR+KKv5C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200000</v>
      </c>
      <c r="I10" s="110">
        <v>200001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200000</v>
      </c>
      <c r="Q10" s="110">
        <f t="shared" ref="Q10:Q17" si="2">$I10      +$K10      +$M10      +$O10</f>
        <v>200001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6.666666666666667</v>
      </c>
      <c r="U10" s="56">
        <f t="shared" ref="U10:U16" si="6">IF(($E10      =0),0,(($Q10      /$E10      )*100))</f>
        <v>6.6667000000000005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200000</v>
      </c>
      <c r="I17" s="113">
        <f t="shared" si="7"/>
        <v>200001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200000</v>
      </c>
      <c r="Q17" s="113">
        <f t="shared" si="2"/>
        <v>200001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6.666666666666667</v>
      </c>
      <c r="U17" s="60">
        <f>IF((SUM($E9:$E14))=0,0,(Q17/(SUM($E9:$E14))*100))</f>
        <v>6.6667000000000005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2103000</v>
      </c>
      <c r="C34" s="108"/>
      <c r="D34" s="108"/>
      <c r="E34" s="108">
        <f>$B34      +$C34      +$D34</f>
        <v>2103000</v>
      </c>
      <c r="F34" s="109">
        <v>2103000</v>
      </c>
      <c r="G34" s="110">
        <v>525000</v>
      </c>
      <c r="H34" s="109">
        <v>525000</v>
      </c>
      <c r="I34" s="110">
        <v>999882</v>
      </c>
      <c r="J34" s="109"/>
      <c r="K34" s="110"/>
      <c r="L34" s="109"/>
      <c r="M34" s="110"/>
      <c r="N34" s="109"/>
      <c r="O34" s="110"/>
      <c r="P34" s="109">
        <f>$H34      +$J34      +$L34      +$N34</f>
        <v>525000</v>
      </c>
      <c r="Q34" s="110">
        <f>$I34      +$K34      +$M34      +$O34</f>
        <v>999882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24.964336661911553</v>
      </c>
      <c r="U34" s="56">
        <f>IF(($E34      =0),0,(($Q34      /$E34      )*100))</f>
        <v>47.545506419400859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2103000</v>
      </c>
      <c r="C35" s="111">
        <f>C34</f>
        <v>0</v>
      </c>
      <c r="D35" s="111"/>
      <c r="E35" s="111">
        <f>$B35      +$C35      +$D35</f>
        <v>2103000</v>
      </c>
      <c r="F35" s="112">
        <f t="shared" ref="F35:O35" si="17">F34</f>
        <v>2103000</v>
      </c>
      <c r="G35" s="113">
        <f t="shared" si="17"/>
        <v>525000</v>
      </c>
      <c r="H35" s="112">
        <f t="shared" si="17"/>
        <v>525000</v>
      </c>
      <c r="I35" s="113">
        <f t="shared" si="17"/>
        <v>999882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525000</v>
      </c>
      <c r="Q35" s="113">
        <f>$I35      +$K35      +$M35      +$O35</f>
        <v>999882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24.964336661911553</v>
      </c>
      <c r="U35" s="60">
        <f>IF($E35   =0,0,($Q35   /$E35   )*100)</f>
        <v>47.545506419400859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5000000</v>
      </c>
      <c r="C37" s="108"/>
      <c r="D37" s="108"/>
      <c r="E37" s="108">
        <f t="shared" ref="E37:E42" si="18">$B37      +$C37      +$D37</f>
        <v>5000000</v>
      </c>
      <c r="F37" s="109">
        <v>5000000</v>
      </c>
      <c r="G37" s="110">
        <v>2250000</v>
      </c>
      <c r="H37" s="109">
        <v>264000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264000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5.28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2548000</v>
      </c>
      <c r="C38" s="108"/>
      <c r="D38" s="108"/>
      <c r="E38" s="108">
        <f t="shared" si="18"/>
        <v>2548000</v>
      </c>
      <c r="F38" s="109">
        <v>2317000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7548000</v>
      </c>
      <c r="C42" s="111">
        <f>SUM(C37:C41)</f>
        <v>0</v>
      </c>
      <c r="D42" s="111"/>
      <c r="E42" s="111">
        <f t="shared" si="18"/>
        <v>7548000</v>
      </c>
      <c r="F42" s="112">
        <f t="shared" ref="F42:O42" si="25">SUM(F37:F41)</f>
        <v>7317000</v>
      </c>
      <c r="G42" s="113">
        <f t="shared" si="25"/>
        <v>2250000</v>
      </c>
      <c r="H42" s="112">
        <f t="shared" si="25"/>
        <v>264000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264000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5.28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5000000</v>
      </c>
      <c r="C45" s="108"/>
      <c r="D45" s="108"/>
      <c r="E45" s="108">
        <f t="shared" si="26"/>
        <v>5000000</v>
      </c>
      <c r="F45" s="109">
        <v>5000000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50763000</v>
      </c>
      <c r="C53" s="108"/>
      <c r="D53" s="108"/>
      <c r="E53" s="108">
        <f t="shared" si="26"/>
        <v>50763000</v>
      </c>
      <c r="F53" s="109">
        <v>50763000</v>
      </c>
      <c r="G53" s="110">
        <v>20000000</v>
      </c>
      <c r="H53" s="109">
        <v>17770000</v>
      </c>
      <c r="I53" s="110">
        <v>17188661</v>
      </c>
      <c r="J53" s="109"/>
      <c r="K53" s="110"/>
      <c r="L53" s="109"/>
      <c r="M53" s="110"/>
      <c r="N53" s="109"/>
      <c r="O53" s="110"/>
      <c r="P53" s="109">
        <f t="shared" si="27"/>
        <v>17770000</v>
      </c>
      <c r="Q53" s="110">
        <f t="shared" si="28"/>
        <v>17188661</v>
      </c>
      <c r="R53" s="54">
        <f t="shared" si="29"/>
        <v>0</v>
      </c>
      <c r="S53" s="55">
        <f t="shared" si="30"/>
        <v>0</v>
      </c>
      <c r="T53" s="54">
        <f t="shared" si="31"/>
        <v>35.00581131926797</v>
      </c>
      <c r="U53" s="56">
        <f t="shared" si="32"/>
        <v>33.860609105056831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55763000</v>
      </c>
      <c r="C55" s="111">
        <f>SUM(C44:C54)</f>
        <v>0</v>
      </c>
      <c r="D55" s="111"/>
      <c r="E55" s="111">
        <f t="shared" si="26"/>
        <v>55763000</v>
      </c>
      <c r="F55" s="112">
        <f t="shared" ref="F55:O55" si="33">SUM(F44:F54)</f>
        <v>55763000</v>
      </c>
      <c r="G55" s="113">
        <f t="shared" si="33"/>
        <v>20000000</v>
      </c>
      <c r="H55" s="112">
        <f t="shared" si="33"/>
        <v>17770000</v>
      </c>
      <c r="I55" s="113">
        <f t="shared" si="33"/>
        <v>17188661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17770000</v>
      </c>
      <c r="Q55" s="113">
        <f t="shared" si="28"/>
        <v>17188661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31.867008589925216</v>
      </c>
      <c r="U55" s="60">
        <f>IF((+$E45+$E47+$E49+$E50+$E53) =0,0,(Q55   /(+$E45+$E47+$E49+$E50+$E53) )*100)</f>
        <v>30.824491150045731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68414000</v>
      </c>
      <c r="C69" s="120">
        <f>SUM(C9:C16,C19:C25,C28:C31,C34,C37:C41,C44:C54,C57:C60,C63:C67)</f>
        <v>0</v>
      </c>
      <c r="D69" s="120"/>
      <c r="E69" s="120">
        <f t="shared" si="35"/>
        <v>68414000</v>
      </c>
      <c r="F69" s="121">
        <f t="shared" ref="F69:O69" si="43">SUM(F9:F16,F19:F25,F28:F31,F34,F37:F41,F44:F54,F57:F60,F63:F67)</f>
        <v>68183000</v>
      </c>
      <c r="G69" s="122">
        <f t="shared" si="43"/>
        <v>25775000</v>
      </c>
      <c r="H69" s="121">
        <f t="shared" si="43"/>
        <v>18759000</v>
      </c>
      <c r="I69" s="122">
        <f t="shared" si="43"/>
        <v>18388544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18759000</v>
      </c>
      <c r="Q69" s="122">
        <f t="shared" si="37"/>
        <v>18388544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28.480551422585247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27.918112531503354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66284000</v>
      </c>
      <c r="C71" s="108"/>
      <c r="D71" s="108"/>
      <c r="E71" s="108">
        <f>$B71      +$C71      +$D71</f>
        <v>66284000</v>
      </c>
      <c r="F71" s="109">
        <v>66284000</v>
      </c>
      <c r="G71" s="110">
        <v>24000000</v>
      </c>
      <c r="H71" s="109">
        <v>8182000</v>
      </c>
      <c r="I71" s="110">
        <v>8181942</v>
      </c>
      <c r="J71" s="109"/>
      <c r="K71" s="110"/>
      <c r="L71" s="109"/>
      <c r="M71" s="110"/>
      <c r="N71" s="109"/>
      <c r="O71" s="110"/>
      <c r="P71" s="109">
        <f>$H71      +$J71      +$L71      +$N71</f>
        <v>8182000</v>
      </c>
      <c r="Q71" s="110">
        <f>$I71      +$K71      +$M71      +$O71</f>
        <v>8181942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12.343853720354838</v>
      </c>
      <c r="U71" s="56">
        <f>IF(($E71      =0),0,(($Q71      /$E71      )*100))</f>
        <v>12.343766218091847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66284000</v>
      </c>
      <c r="C73" s="117">
        <f>SUM(C71:C72)</f>
        <v>0</v>
      </c>
      <c r="D73" s="117"/>
      <c r="E73" s="117">
        <f>$B73      +$C73      +$D73</f>
        <v>66284000</v>
      </c>
      <c r="F73" s="118">
        <f t="shared" ref="F73:O73" si="44">SUM(F71:F72)</f>
        <v>66284000</v>
      </c>
      <c r="G73" s="119">
        <f t="shared" si="44"/>
        <v>24000000</v>
      </c>
      <c r="H73" s="118">
        <f t="shared" si="44"/>
        <v>8182000</v>
      </c>
      <c r="I73" s="119">
        <f t="shared" si="44"/>
        <v>8181942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8182000</v>
      </c>
      <c r="Q73" s="119">
        <f>$I73      +$K73      +$M73      +$O73</f>
        <v>8181942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12.343853720354838</v>
      </c>
      <c r="U73" s="65">
        <f>IF($E71   =0,0,($Q71   /$E71 )*100)</f>
        <v>12.343766218091847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66284000</v>
      </c>
      <c r="C74" s="120">
        <f>SUM(C71:C72)</f>
        <v>0</v>
      </c>
      <c r="D74" s="120"/>
      <c r="E74" s="120">
        <f>$B74      +$C74      +$D74</f>
        <v>66284000</v>
      </c>
      <c r="F74" s="121">
        <f t="shared" ref="F74:O74" si="45">SUM(F71:F72)</f>
        <v>66284000</v>
      </c>
      <c r="G74" s="122">
        <f t="shared" si="45"/>
        <v>24000000</v>
      </c>
      <c r="H74" s="121">
        <f t="shared" si="45"/>
        <v>8182000</v>
      </c>
      <c r="I74" s="122">
        <f t="shared" si="45"/>
        <v>8181942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8182000</v>
      </c>
      <c r="Q74" s="122">
        <f>$I74      +$K74      +$M74      +$O74</f>
        <v>8181942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12.343853720354838</v>
      </c>
      <c r="U74" s="71">
        <f>IF($E71   =0,0,($Q71   /$E71 )*100)</f>
        <v>12.343766218091847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134698000</v>
      </c>
      <c r="C75" s="120">
        <f>SUM(C9:C16,C19:C25,C28:C31,C34,C37:C41,C44:C54,C57:C60,C63:C67,C71:C72)</f>
        <v>0</v>
      </c>
      <c r="D75" s="120"/>
      <c r="E75" s="120">
        <f>$B75      +$C75      +$D75</f>
        <v>134698000</v>
      </c>
      <c r="F75" s="121">
        <f t="shared" ref="F75:O75" si="46">SUM(F9:F16,F19:F25,F28:F31,F34,F37:F41,F44:F54,F57:F60,F63:F67,F71:F72)</f>
        <v>134467000</v>
      </c>
      <c r="G75" s="122">
        <f t="shared" si="46"/>
        <v>49775000</v>
      </c>
      <c r="H75" s="121">
        <f t="shared" si="46"/>
        <v>26941000</v>
      </c>
      <c r="I75" s="122">
        <f t="shared" si="46"/>
        <v>26570486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26941000</v>
      </c>
      <c r="Q75" s="122">
        <f>$I75      +$K75      +$M75      +$O75</f>
        <v>26570486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20.38668180098373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20.106307983352252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da39qkhvzI6iHj9gxWVtMqs7ktnq4mqI9LfBfp5YaShcU1eev64jES0XMOcLzbhRCLqGJd+FSAorBFYLVmaiw==" saltValue="2r8i8h2w2KueOq0tX3j8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478000</v>
      </c>
      <c r="I10" s="110">
        <v>527777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478000</v>
      </c>
      <c r="Q10" s="110">
        <f t="shared" ref="Q10:Q17" si="2">$I10      +$K10      +$M10      +$O10</f>
        <v>527777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25.157894736842106</v>
      </c>
      <c r="U10" s="56">
        <f t="shared" ref="U10:U16" si="6">IF(($E10      =0),0,(($Q10      /$E10      )*100))</f>
        <v>27.777736842105259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1900000</v>
      </c>
      <c r="H17" s="112">
        <f t="shared" si="7"/>
        <v>478000</v>
      </c>
      <c r="I17" s="113">
        <f t="shared" si="7"/>
        <v>527777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478000</v>
      </c>
      <c r="Q17" s="113">
        <f t="shared" si="2"/>
        <v>527777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23.9</v>
      </c>
      <c r="U17" s="60">
        <f>IF((SUM($E9:$E14))=0,0,(Q17/(SUM($E9:$E14))*100))</f>
        <v>26.388850000000001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44047000</v>
      </c>
      <c r="C23" s="108"/>
      <c r="D23" s="108"/>
      <c r="E23" s="108">
        <f t="shared" si="8"/>
        <v>44047000</v>
      </c>
      <c r="F23" s="109">
        <v>44047000</v>
      </c>
      <c r="G23" s="110">
        <v>13214000</v>
      </c>
      <c r="H23" s="109">
        <v>5266000</v>
      </c>
      <c r="I23" s="110">
        <v>5266166</v>
      </c>
      <c r="J23" s="109"/>
      <c r="K23" s="110"/>
      <c r="L23" s="109"/>
      <c r="M23" s="110"/>
      <c r="N23" s="109"/>
      <c r="O23" s="110"/>
      <c r="P23" s="109">
        <f t="shared" si="9"/>
        <v>5266000</v>
      </c>
      <c r="Q23" s="110">
        <f t="shared" si="10"/>
        <v>5266166</v>
      </c>
      <c r="R23" s="54">
        <f t="shared" si="11"/>
        <v>0</v>
      </c>
      <c r="S23" s="55">
        <f t="shared" si="12"/>
        <v>0</v>
      </c>
      <c r="T23" s="54">
        <f t="shared" si="13"/>
        <v>11.955411265239404</v>
      </c>
      <c r="U23" s="56">
        <f t="shared" si="14"/>
        <v>11.955788135400821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44047000</v>
      </c>
      <c r="C26" s="111">
        <f>SUM(C19:C25)</f>
        <v>0</v>
      </c>
      <c r="D26" s="111"/>
      <c r="E26" s="111">
        <f t="shared" si="8"/>
        <v>44047000</v>
      </c>
      <c r="F26" s="112">
        <f t="shared" ref="F26:O26" si="15">SUM(F19:F25)</f>
        <v>44047000</v>
      </c>
      <c r="G26" s="113">
        <f t="shared" si="15"/>
        <v>13214000</v>
      </c>
      <c r="H26" s="112">
        <f t="shared" si="15"/>
        <v>5266000</v>
      </c>
      <c r="I26" s="113">
        <f t="shared" si="15"/>
        <v>5266166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5266000</v>
      </c>
      <c r="Q26" s="113">
        <f t="shared" si="10"/>
        <v>5266166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11.955411265239404</v>
      </c>
      <c r="U26" s="60">
        <f>IF(($E26-$E21-$E25)   =0,0,($Q26   /($E26-$E21-$E25)   )*100)</f>
        <v>11.955788135400821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4378000</v>
      </c>
      <c r="C34" s="108"/>
      <c r="D34" s="108"/>
      <c r="E34" s="108">
        <f>$B34      +$C34      +$D34</f>
        <v>4378000</v>
      </c>
      <c r="F34" s="109">
        <v>4378000</v>
      </c>
      <c r="G34" s="110">
        <v>1095000</v>
      </c>
      <c r="H34" s="109">
        <v>869000</v>
      </c>
      <c r="I34" s="110">
        <v>868737</v>
      </c>
      <c r="J34" s="109"/>
      <c r="K34" s="110"/>
      <c r="L34" s="109"/>
      <c r="M34" s="110"/>
      <c r="N34" s="109"/>
      <c r="O34" s="110"/>
      <c r="P34" s="109">
        <f>$H34      +$J34      +$L34      +$N34</f>
        <v>869000</v>
      </c>
      <c r="Q34" s="110">
        <f>$I34      +$K34      +$M34      +$O34</f>
        <v>868737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19.849246231155778</v>
      </c>
      <c r="U34" s="56">
        <f>IF(($E34      =0),0,(($Q34      /$E34      )*100))</f>
        <v>19.84323892188214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4378000</v>
      </c>
      <c r="C35" s="111">
        <f>C34</f>
        <v>0</v>
      </c>
      <c r="D35" s="111"/>
      <c r="E35" s="111">
        <f>$B35      +$C35      +$D35</f>
        <v>4378000</v>
      </c>
      <c r="F35" s="112">
        <f t="shared" ref="F35:O35" si="17">F34</f>
        <v>4378000</v>
      </c>
      <c r="G35" s="113">
        <f t="shared" si="17"/>
        <v>1095000</v>
      </c>
      <c r="H35" s="112">
        <f t="shared" si="17"/>
        <v>869000</v>
      </c>
      <c r="I35" s="113">
        <f t="shared" si="17"/>
        <v>868737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869000</v>
      </c>
      <c r="Q35" s="113">
        <f>$I35      +$K35      +$M35      +$O35</f>
        <v>868737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19.849246231155778</v>
      </c>
      <c r="U35" s="60">
        <f>IF($E35   =0,0,($Q35   /$E35   )*100)</f>
        <v>19.84323892188214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13410000</v>
      </c>
      <c r="C37" s="108"/>
      <c r="D37" s="108"/>
      <c r="E37" s="108">
        <f t="shared" ref="E37:E42" si="18">$B37      +$C37      +$D37</f>
        <v>13410000</v>
      </c>
      <c r="F37" s="109">
        <v>13410000</v>
      </c>
      <c r="G37" s="110">
        <v>6035000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5724000</v>
      </c>
      <c r="C38" s="108"/>
      <c r="D38" s="108"/>
      <c r="E38" s="108">
        <f t="shared" si="18"/>
        <v>5724000</v>
      </c>
      <c r="F38" s="109">
        <v>5204000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19134000</v>
      </c>
      <c r="C42" s="111">
        <f>SUM(C37:C41)</f>
        <v>0</v>
      </c>
      <c r="D42" s="111"/>
      <c r="E42" s="111">
        <f t="shared" si="18"/>
        <v>19134000</v>
      </c>
      <c r="F42" s="112">
        <f t="shared" ref="F42:O42" si="25">SUM(F37:F41)</f>
        <v>18614000</v>
      </c>
      <c r="G42" s="113">
        <f t="shared" si="25"/>
        <v>6035000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10000000</v>
      </c>
      <c r="C45" s="108"/>
      <c r="D45" s="108"/>
      <c r="E45" s="108">
        <f t="shared" si="26"/>
        <v>10000000</v>
      </c>
      <c r="F45" s="109">
        <v>10000000</v>
      </c>
      <c r="G45" s="110">
        <v>2000000</v>
      </c>
      <c r="H45" s="109">
        <v>1890000</v>
      </c>
      <c r="I45" s="110">
        <v>1889907</v>
      </c>
      <c r="J45" s="109"/>
      <c r="K45" s="110"/>
      <c r="L45" s="109"/>
      <c r="M45" s="110"/>
      <c r="N45" s="109"/>
      <c r="O45" s="110"/>
      <c r="P45" s="109">
        <f t="shared" si="27"/>
        <v>1890000</v>
      </c>
      <c r="Q45" s="110">
        <f t="shared" si="28"/>
        <v>1889907</v>
      </c>
      <c r="R45" s="54">
        <f t="shared" si="29"/>
        <v>0</v>
      </c>
      <c r="S45" s="55">
        <f t="shared" si="30"/>
        <v>0</v>
      </c>
      <c r="T45" s="54">
        <f t="shared" si="31"/>
        <v>18.899999999999999</v>
      </c>
      <c r="U45" s="56">
        <f t="shared" si="32"/>
        <v>18.899070000000002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58042000</v>
      </c>
      <c r="C46" s="108"/>
      <c r="D46" s="108"/>
      <c r="E46" s="108">
        <f t="shared" si="26"/>
        <v>58042000</v>
      </c>
      <c r="F46" s="109">
        <v>58042000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40000000</v>
      </c>
      <c r="C53" s="108"/>
      <c r="D53" s="108"/>
      <c r="E53" s="108">
        <f t="shared" si="26"/>
        <v>40000000</v>
      </c>
      <c r="F53" s="109">
        <v>40000000</v>
      </c>
      <c r="G53" s="110">
        <v>10000000</v>
      </c>
      <c r="H53" s="109">
        <v>10000000</v>
      </c>
      <c r="I53" s="110">
        <v>7029043</v>
      </c>
      <c r="J53" s="109"/>
      <c r="K53" s="110"/>
      <c r="L53" s="109"/>
      <c r="M53" s="110"/>
      <c r="N53" s="109"/>
      <c r="O53" s="110"/>
      <c r="P53" s="109">
        <f t="shared" si="27"/>
        <v>10000000</v>
      </c>
      <c r="Q53" s="110">
        <f t="shared" si="28"/>
        <v>7029043</v>
      </c>
      <c r="R53" s="54">
        <f t="shared" si="29"/>
        <v>0</v>
      </c>
      <c r="S53" s="55">
        <f t="shared" si="30"/>
        <v>0</v>
      </c>
      <c r="T53" s="54">
        <f t="shared" si="31"/>
        <v>25</v>
      </c>
      <c r="U53" s="56">
        <f t="shared" si="32"/>
        <v>17.5726075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108042000</v>
      </c>
      <c r="C55" s="111">
        <f>SUM(C44:C54)</f>
        <v>0</v>
      </c>
      <c r="D55" s="111"/>
      <c r="E55" s="111">
        <f t="shared" si="26"/>
        <v>108042000</v>
      </c>
      <c r="F55" s="112">
        <f t="shared" ref="F55:O55" si="33">SUM(F44:F54)</f>
        <v>108042000</v>
      </c>
      <c r="G55" s="113">
        <f t="shared" si="33"/>
        <v>12000000</v>
      </c>
      <c r="H55" s="112">
        <f t="shared" si="33"/>
        <v>11890000</v>
      </c>
      <c r="I55" s="113">
        <f t="shared" si="33"/>
        <v>8918950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11890000</v>
      </c>
      <c r="Q55" s="113">
        <f t="shared" si="28"/>
        <v>8918950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23.78</v>
      </c>
      <c r="U55" s="60">
        <f>IF((+$E45+$E47+$E49+$E50+$E53) =0,0,(Q55   /(+$E45+$E47+$E49+$E50+$E53) )*100)</f>
        <v>17.837900000000001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178601000</v>
      </c>
      <c r="C69" s="120">
        <f>SUM(C9:C16,C19:C25,C28:C31,C34,C37:C41,C44:C54,C57:C60,C63:C67)</f>
        <v>0</v>
      </c>
      <c r="D69" s="120"/>
      <c r="E69" s="120">
        <f t="shared" si="35"/>
        <v>178601000</v>
      </c>
      <c r="F69" s="121">
        <f t="shared" ref="F69:O69" si="43">SUM(F9:F16,F19:F25,F28:F31,F34,F37:F41,F44:F54,F57:F60,F63:F67)</f>
        <v>178081000</v>
      </c>
      <c r="G69" s="122">
        <f t="shared" si="43"/>
        <v>34244000</v>
      </c>
      <c r="H69" s="121">
        <f t="shared" si="43"/>
        <v>18503000</v>
      </c>
      <c r="I69" s="122">
        <f t="shared" si="43"/>
        <v>15581630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18503000</v>
      </c>
      <c r="Q69" s="122">
        <f t="shared" si="37"/>
        <v>15581630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16.254227610137477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13.687907936926253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273658000</v>
      </c>
      <c r="C71" s="108"/>
      <c r="D71" s="108"/>
      <c r="E71" s="108">
        <f>$B71      +$C71      +$D71</f>
        <v>273658000</v>
      </c>
      <c r="F71" s="109">
        <v>273658000</v>
      </c>
      <c r="G71" s="110">
        <v>82094000</v>
      </c>
      <c r="H71" s="109">
        <v>72663000</v>
      </c>
      <c r="I71" s="110">
        <v>71164589</v>
      </c>
      <c r="J71" s="109"/>
      <c r="K71" s="110"/>
      <c r="L71" s="109"/>
      <c r="M71" s="110"/>
      <c r="N71" s="109"/>
      <c r="O71" s="110"/>
      <c r="P71" s="109">
        <f>$H71      +$J71      +$L71      +$N71</f>
        <v>72663000</v>
      </c>
      <c r="Q71" s="110">
        <f>$I71      +$K71      +$M71      +$O71</f>
        <v>71164589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26.552485218776724</v>
      </c>
      <c r="U71" s="56">
        <f>IF(($E71      =0),0,(($Q71      /$E71      )*100))</f>
        <v>26.004936453529588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273658000</v>
      </c>
      <c r="C73" s="117">
        <f>SUM(C71:C72)</f>
        <v>0</v>
      </c>
      <c r="D73" s="117"/>
      <c r="E73" s="117">
        <f>$B73      +$C73      +$D73</f>
        <v>273658000</v>
      </c>
      <c r="F73" s="118">
        <f t="shared" ref="F73:O73" si="44">SUM(F71:F72)</f>
        <v>273658000</v>
      </c>
      <c r="G73" s="119">
        <f t="shared" si="44"/>
        <v>82094000</v>
      </c>
      <c r="H73" s="118">
        <f t="shared" si="44"/>
        <v>72663000</v>
      </c>
      <c r="I73" s="119">
        <f t="shared" si="44"/>
        <v>71164589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72663000</v>
      </c>
      <c r="Q73" s="119">
        <f>$I73      +$K73      +$M73      +$O73</f>
        <v>71164589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26.552485218776724</v>
      </c>
      <c r="U73" s="65">
        <f>IF($E71   =0,0,($Q71   /$E71 )*100)</f>
        <v>26.004936453529588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273658000</v>
      </c>
      <c r="C74" s="120">
        <f>SUM(C71:C72)</f>
        <v>0</v>
      </c>
      <c r="D74" s="120"/>
      <c r="E74" s="120">
        <f>$B74      +$C74      +$D74</f>
        <v>273658000</v>
      </c>
      <c r="F74" s="121">
        <f t="shared" ref="F74:O74" si="45">SUM(F71:F72)</f>
        <v>273658000</v>
      </c>
      <c r="G74" s="122">
        <f t="shared" si="45"/>
        <v>82094000</v>
      </c>
      <c r="H74" s="121">
        <f t="shared" si="45"/>
        <v>72663000</v>
      </c>
      <c r="I74" s="122">
        <f t="shared" si="45"/>
        <v>71164589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72663000</v>
      </c>
      <c r="Q74" s="122">
        <f>$I74      +$K74      +$M74      +$O74</f>
        <v>71164589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26.552485218776724</v>
      </c>
      <c r="U74" s="71">
        <f>IF($E71   =0,0,($Q71   /$E71 )*100)</f>
        <v>26.004936453529588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452259000</v>
      </c>
      <c r="C75" s="120">
        <f>SUM(C9:C16,C19:C25,C28:C31,C34,C37:C41,C44:C54,C57:C60,C63:C67,C71:C72)</f>
        <v>0</v>
      </c>
      <c r="D75" s="120"/>
      <c r="E75" s="120">
        <f>$B75      +$C75      +$D75</f>
        <v>452259000</v>
      </c>
      <c r="F75" s="121">
        <f t="shared" ref="F75:O75" si="46">SUM(F9:F16,F19:F25,F28:F31,F34,F37:F41,F44:F54,F57:F60,F63:F67,F71:F72)</f>
        <v>451739000</v>
      </c>
      <c r="G75" s="122">
        <f t="shared" si="46"/>
        <v>116338000</v>
      </c>
      <c r="H75" s="121">
        <f t="shared" si="46"/>
        <v>91166000</v>
      </c>
      <c r="I75" s="122">
        <f t="shared" si="46"/>
        <v>86746219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91166000</v>
      </c>
      <c r="Q75" s="122">
        <f>$I75      +$K75      +$M75      +$O75</f>
        <v>86746219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23.527134683723318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22.38652543400784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FYKDtcbA1dO0o3vMPgB4DgMp9A14mx1/xHS2N63kI5RIqysVCXarBSYa/nlbPTJF3okDAeRB5C6mDxYD8sV8w==" saltValue="9jPOD4+LM0QuKjSNboVZ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320000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320000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12.307692307692308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23428000</v>
      </c>
      <c r="C14" s="108"/>
      <c r="D14" s="108"/>
      <c r="E14" s="108">
        <f t="shared" si="0"/>
        <v>23428000</v>
      </c>
      <c r="F14" s="109">
        <v>23428000</v>
      </c>
      <c r="G14" s="110">
        <v>10000000</v>
      </c>
      <c r="H14" s="109">
        <v>8906000</v>
      </c>
      <c r="I14" s="110"/>
      <c r="J14" s="109"/>
      <c r="K14" s="110"/>
      <c r="L14" s="109"/>
      <c r="M14" s="110"/>
      <c r="N14" s="109"/>
      <c r="O14" s="110"/>
      <c r="P14" s="109">
        <f t="shared" si="1"/>
        <v>8906000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38.014341813214955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27028000</v>
      </c>
      <c r="C17" s="111">
        <f>SUM(C9:C16)</f>
        <v>0</v>
      </c>
      <c r="D17" s="111"/>
      <c r="E17" s="111">
        <f t="shared" si="0"/>
        <v>27028000</v>
      </c>
      <c r="F17" s="112">
        <f t="shared" ref="F17:O17" si="7">SUM(F9:F16)</f>
        <v>27028000</v>
      </c>
      <c r="G17" s="113">
        <f t="shared" si="7"/>
        <v>12600000</v>
      </c>
      <c r="H17" s="112">
        <f t="shared" si="7"/>
        <v>9226000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9226000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35.446442292915322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11052000</v>
      </c>
      <c r="C23" s="108"/>
      <c r="D23" s="108"/>
      <c r="E23" s="108">
        <f t="shared" si="8"/>
        <v>11052000</v>
      </c>
      <c r="F23" s="109">
        <v>11052000</v>
      </c>
      <c r="G23" s="110">
        <v>3315000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11052000</v>
      </c>
      <c r="C26" s="111">
        <f>SUM(C19:C25)</f>
        <v>0</v>
      </c>
      <c r="D26" s="111"/>
      <c r="E26" s="111">
        <f t="shared" si="8"/>
        <v>11052000</v>
      </c>
      <c r="F26" s="112">
        <f t="shared" ref="F26:O26" si="15">SUM(F19:F25)</f>
        <v>11052000</v>
      </c>
      <c r="G26" s="113">
        <f t="shared" si="15"/>
        <v>3315000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2929000</v>
      </c>
      <c r="C34" s="108"/>
      <c r="D34" s="108"/>
      <c r="E34" s="108">
        <f>$B34      +$C34      +$D34</f>
        <v>2929000</v>
      </c>
      <c r="F34" s="109">
        <v>2929000</v>
      </c>
      <c r="G34" s="110">
        <v>732000</v>
      </c>
      <c r="H34" s="109">
        <v>732000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732000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24.991464663707749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2929000</v>
      </c>
      <c r="C35" s="111">
        <f>C34</f>
        <v>0</v>
      </c>
      <c r="D35" s="111"/>
      <c r="E35" s="111">
        <f>$B35      +$C35      +$D35</f>
        <v>2929000</v>
      </c>
      <c r="F35" s="112">
        <f t="shared" ref="F35:O35" si="17">F34</f>
        <v>2929000</v>
      </c>
      <c r="G35" s="113">
        <f t="shared" si="17"/>
        <v>732000</v>
      </c>
      <c r="H35" s="112">
        <f t="shared" si="17"/>
        <v>732000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732000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24.991464663707749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2500000</v>
      </c>
      <c r="C37" s="108"/>
      <c r="D37" s="108"/>
      <c r="E37" s="108">
        <f t="shared" ref="E37:E42" si="18">$B37      +$C37      +$D37</f>
        <v>2500000</v>
      </c>
      <c r="F37" s="109">
        <v>2500000</v>
      </c>
      <c r="G37" s="110">
        <v>1125000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15812000</v>
      </c>
      <c r="C38" s="108"/>
      <c r="D38" s="108"/>
      <c r="E38" s="108">
        <f t="shared" si="18"/>
        <v>15812000</v>
      </c>
      <c r="F38" s="109">
        <v>14376000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2250000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23312000</v>
      </c>
      <c r="C42" s="111">
        <f>SUM(C37:C41)</f>
        <v>0</v>
      </c>
      <c r="D42" s="111"/>
      <c r="E42" s="111">
        <f t="shared" si="18"/>
        <v>23312000</v>
      </c>
      <c r="F42" s="112">
        <f t="shared" ref="F42:O42" si="25">SUM(F37:F41)</f>
        <v>21876000</v>
      </c>
      <c r="G42" s="113">
        <f t="shared" si="25"/>
        <v>3375000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1000000</v>
      </c>
      <c r="C45" s="108"/>
      <c r="D45" s="108"/>
      <c r="E45" s="108">
        <f t="shared" si="26"/>
        <v>1000000</v>
      </c>
      <c r="F45" s="109">
        <v>1000000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40000000</v>
      </c>
      <c r="C53" s="108"/>
      <c r="D53" s="108"/>
      <c r="E53" s="108">
        <f t="shared" si="26"/>
        <v>40000000</v>
      </c>
      <c r="F53" s="109">
        <v>40000000</v>
      </c>
      <c r="G53" s="110">
        <v>15000000</v>
      </c>
      <c r="H53" s="109">
        <v>11214000</v>
      </c>
      <c r="I53" s="110"/>
      <c r="J53" s="109"/>
      <c r="K53" s="110"/>
      <c r="L53" s="109"/>
      <c r="M53" s="110"/>
      <c r="N53" s="109"/>
      <c r="O53" s="110"/>
      <c r="P53" s="109">
        <f t="shared" si="27"/>
        <v>11214000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28.035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41000000</v>
      </c>
      <c r="C55" s="111">
        <f>SUM(C44:C54)</f>
        <v>0</v>
      </c>
      <c r="D55" s="111"/>
      <c r="E55" s="111">
        <f t="shared" si="26"/>
        <v>41000000</v>
      </c>
      <c r="F55" s="112">
        <f t="shared" ref="F55:O55" si="33">SUM(F44:F54)</f>
        <v>41000000</v>
      </c>
      <c r="G55" s="113">
        <f t="shared" si="33"/>
        <v>15000000</v>
      </c>
      <c r="H55" s="112">
        <f t="shared" si="33"/>
        <v>11214000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11214000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27.351219512195122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105321000</v>
      </c>
      <c r="C69" s="120">
        <f>SUM(C9:C16,C19:C25,C28:C31,C34,C37:C41,C44:C54,C57:C60,C63:C67)</f>
        <v>0</v>
      </c>
      <c r="D69" s="120"/>
      <c r="E69" s="120">
        <f t="shared" si="35"/>
        <v>105321000</v>
      </c>
      <c r="F69" s="121">
        <f t="shared" ref="F69:O69" si="43">SUM(F9:F16,F19:F25,F28:F31,F34,F37:F41,F44:F54,F57:F60,F63:F67)</f>
        <v>103885000</v>
      </c>
      <c r="G69" s="122">
        <f t="shared" si="43"/>
        <v>35022000</v>
      </c>
      <c r="H69" s="121">
        <f t="shared" si="43"/>
        <v>21172000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21172000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23.920731225073155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454303000</v>
      </c>
      <c r="C71" s="108"/>
      <c r="D71" s="108"/>
      <c r="E71" s="108">
        <f>$B71      +$C71      +$D71</f>
        <v>454303000</v>
      </c>
      <c r="F71" s="109">
        <v>454303000</v>
      </c>
      <c r="G71" s="110">
        <v>192250000</v>
      </c>
      <c r="H71" s="109">
        <v>96194000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96194000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21.173974197837126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454303000</v>
      </c>
      <c r="C73" s="117">
        <f>SUM(C71:C72)</f>
        <v>0</v>
      </c>
      <c r="D73" s="117"/>
      <c r="E73" s="117">
        <f>$B73      +$C73      +$D73</f>
        <v>454303000</v>
      </c>
      <c r="F73" s="118">
        <f t="shared" ref="F73:O73" si="44">SUM(F71:F72)</f>
        <v>454303000</v>
      </c>
      <c r="G73" s="119">
        <f t="shared" si="44"/>
        <v>192250000</v>
      </c>
      <c r="H73" s="118">
        <f t="shared" si="44"/>
        <v>96194000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96194000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21.173974197837126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454303000</v>
      </c>
      <c r="C74" s="120">
        <f>SUM(C71:C72)</f>
        <v>0</v>
      </c>
      <c r="D74" s="120"/>
      <c r="E74" s="120">
        <f>$B74      +$C74      +$D74</f>
        <v>454303000</v>
      </c>
      <c r="F74" s="121">
        <f t="shared" ref="F74:O74" si="45">SUM(F71:F72)</f>
        <v>454303000</v>
      </c>
      <c r="G74" s="122">
        <f t="shared" si="45"/>
        <v>192250000</v>
      </c>
      <c r="H74" s="121">
        <f t="shared" si="45"/>
        <v>96194000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96194000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21.173974197837126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559624000</v>
      </c>
      <c r="C75" s="120">
        <f>SUM(C9:C16,C19:C25,C28:C31,C34,C37:C41,C44:C54,C57:C60,C63:C67,C71:C72)</f>
        <v>0</v>
      </c>
      <c r="D75" s="120"/>
      <c r="E75" s="120">
        <f>$B75      +$C75      +$D75</f>
        <v>559624000</v>
      </c>
      <c r="F75" s="121">
        <f t="shared" ref="F75:O75" si="46">SUM(F9:F16,F19:F25,F28:F31,F34,F37:F41,F44:F54,F57:F60,F63:F67,F71:F72)</f>
        <v>558188000</v>
      </c>
      <c r="G75" s="122">
        <f t="shared" si="46"/>
        <v>227272000</v>
      </c>
      <c r="H75" s="121">
        <f t="shared" si="46"/>
        <v>117366000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117366000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21.621850659160078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rF+VZh+punxilNGm0w+xvQrsT8IwfBfMNUWwEUMjokmqULbDfR0uqWeIidNhuPDs8Qhpa+gbZWq/sP6OqWIBQ==" saltValue="yKUxTNWE0lbjzHU7M5E4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565000</v>
      </c>
      <c r="I10" s="110">
        <v>592109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565000</v>
      </c>
      <c r="Q10" s="110">
        <f t="shared" ref="Q10:Q17" si="2">$I10      +$K10      +$M10      +$O10</f>
        <v>592109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28.249999999999996</v>
      </c>
      <c r="U10" s="56">
        <f t="shared" ref="U10:U16" si="6">IF(($E10      =0),0,(($Q10      /$E10      )*100))</f>
        <v>29.605450000000001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565000</v>
      </c>
      <c r="I17" s="113">
        <f t="shared" si="7"/>
        <v>592109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565000</v>
      </c>
      <c r="Q17" s="113">
        <f t="shared" si="2"/>
        <v>592109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28.249999999999996</v>
      </c>
      <c r="U17" s="60">
        <f>IF((SUM($E9:$E14))=0,0,(Q17/(SUM($E9:$E14))*100))</f>
        <v>29.605450000000001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11863000</v>
      </c>
      <c r="C23" s="108"/>
      <c r="D23" s="108"/>
      <c r="E23" s="108">
        <f t="shared" si="8"/>
        <v>11863000</v>
      </c>
      <c r="F23" s="109">
        <v>11863000</v>
      </c>
      <c r="G23" s="110">
        <v>3558000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11863000</v>
      </c>
      <c r="C26" s="111">
        <f>SUM(C19:C25)</f>
        <v>0</v>
      </c>
      <c r="D26" s="111"/>
      <c r="E26" s="111">
        <f t="shared" si="8"/>
        <v>11863000</v>
      </c>
      <c r="F26" s="112">
        <f t="shared" ref="F26:O26" si="15">SUM(F19:F25)</f>
        <v>11863000</v>
      </c>
      <c r="G26" s="113">
        <f t="shared" si="15"/>
        <v>3558000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2643000</v>
      </c>
      <c r="C34" s="108"/>
      <c r="D34" s="108"/>
      <c r="E34" s="108">
        <f>$B34      +$C34      +$D34</f>
        <v>2643000</v>
      </c>
      <c r="F34" s="109">
        <v>2643000</v>
      </c>
      <c r="G34" s="110">
        <v>660000</v>
      </c>
      <c r="H34" s="109">
        <v>660000</v>
      </c>
      <c r="I34" s="110">
        <v>630350</v>
      </c>
      <c r="J34" s="109"/>
      <c r="K34" s="110"/>
      <c r="L34" s="109"/>
      <c r="M34" s="110"/>
      <c r="N34" s="109"/>
      <c r="O34" s="110"/>
      <c r="P34" s="109">
        <f>$H34      +$J34      +$L34      +$N34</f>
        <v>660000</v>
      </c>
      <c r="Q34" s="110">
        <f>$I34      +$K34      +$M34      +$O34</f>
        <v>630350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24.971623155505107</v>
      </c>
      <c r="U34" s="56">
        <f>IF(($E34      =0),0,(($Q34      /$E34      )*100))</f>
        <v>23.849791903140371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2643000</v>
      </c>
      <c r="C35" s="111">
        <f>C34</f>
        <v>0</v>
      </c>
      <c r="D35" s="111"/>
      <c r="E35" s="111">
        <f>$B35      +$C35      +$D35</f>
        <v>2643000</v>
      </c>
      <c r="F35" s="112">
        <f t="shared" ref="F35:O35" si="17">F34</f>
        <v>2643000</v>
      </c>
      <c r="G35" s="113">
        <f t="shared" si="17"/>
        <v>660000</v>
      </c>
      <c r="H35" s="112">
        <f t="shared" si="17"/>
        <v>660000</v>
      </c>
      <c r="I35" s="113">
        <f t="shared" si="17"/>
        <v>630350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660000</v>
      </c>
      <c r="Q35" s="113">
        <f>$I35      +$K35      +$M35      +$O35</f>
        <v>630350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24.971623155505107</v>
      </c>
      <c r="U35" s="60">
        <f>IF($E35   =0,0,($Q35   /$E35   )*100)</f>
        <v>23.849791903140371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15000000</v>
      </c>
      <c r="C37" s="108"/>
      <c r="D37" s="108"/>
      <c r="E37" s="108">
        <f t="shared" ref="E37:E42" si="18">$B37      +$C37      +$D37</f>
        <v>15000000</v>
      </c>
      <c r="F37" s="109">
        <v>15000000</v>
      </c>
      <c r="G37" s="110">
        <v>6750000</v>
      </c>
      <c r="H37" s="109">
        <v>6750000</v>
      </c>
      <c r="I37" s="110">
        <v>8716732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6750000</v>
      </c>
      <c r="Q37" s="110">
        <f t="shared" ref="Q37:Q42" si="20">$I37      +$K37      +$M37      +$O37</f>
        <v>8716732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58.111546666666669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4335000</v>
      </c>
      <c r="C38" s="108"/>
      <c r="D38" s="108"/>
      <c r="E38" s="108">
        <f t="shared" si="18"/>
        <v>4335000</v>
      </c>
      <c r="F38" s="109">
        <v>3942000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19335000</v>
      </c>
      <c r="C42" s="111">
        <f>SUM(C37:C41)</f>
        <v>0</v>
      </c>
      <c r="D42" s="111"/>
      <c r="E42" s="111">
        <f t="shared" si="18"/>
        <v>19335000</v>
      </c>
      <c r="F42" s="112">
        <f t="shared" ref="F42:O42" si="25">SUM(F37:F41)</f>
        <v>18942000</v>
      </c>
      <c r="G42" s="113">
        <f t="shared" si="25"/>
        <v>6750000</v>
      </c>
      <c r="H42" s="112">
        <f t="shared" si="25"/>
        <v>6750000</v>
      </c>
      <c r="I42" s="113">
        <f t="shared" si="25"/>
        <v>8716732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6750000</v>
      </c>
      <c r="Q42" s="113">
        <f t="shared" si="20"/>
        <v>8716732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45</v>
      </c>
      <c r="U42" s="60">
        <f>IF((+$E37+$E40) =0,0,(Q42   /(+$E37+$E40) )*100)</f>
        <v>58.111546666666669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205000000</v>
      </c>
      <c r="C45" s="108"/>
      <c r="D45" s="108"/>
      <c r="E45" s="108">
        <f t="shared" si="26"/>
        <v>205000000</v>
      </c>
      <c r="F45" s="109">
        <v>205000000</v>
      </c>
      <c r="G45" s="110">
        <v>55000000</v>
      </c>
      <c r="H45" s="109">
        <v>19759000</v>
      </c>
      <c r="I45" s="110">
        <v>24475117</v>
      </c>
      <c r="J45" s="109"/>
      <c r="K45" s="110"/>
      <c r="L45" s="109"/>
      <c r="M45" s="110"/>
      <c r="N45" s="109"/>
      <c r="O45" s="110"/>
      <c r="P45" s="109">
        <f t="shared" si="27"/>
        <v>19759000</v>
      </c>
      <c r="Q45" s="110">
        <f t="shared" si="28"/>
        <v>24475117</v>
      </c>
      <c r="R45" s="54">
        <f t="shared" si="29"/>
        <v>0</v>
      </c>
      <c r="S45" s="55">
        <f t="shared" si="30"/>
        <v>0</v>
      </c>
      <c r="T45" s="54">
        <f t="shared" si="31"/>
        <v>9.6385365853658538</v>
      </c>
      <c r="U45" s="56">
        <f t="shared" si="32"/>
        <v>11.939081463414634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93000000</v>
      </c>
      <c r="C53" s="108"/>
      <c r="D53" s="108"/>
      <c r="E53" s="108">
        <f t="shared" si="26"/>
        <v>93000000</v>
      </c>
      <c r="F53" s="109">
        <v>93000000</v>
      </c>
      <c r="G53" s="110">
        <v>33000000</v>
      </c>
      <c r="H53" s="109">
        <v>31664000</v>
      </c>
      <c r="I53" s="110">
        <v>31978124</v>
      </c>
      <c r="J53" s="109"/>
      <c r="K53" s="110"/>
      <c r="L53" s="109"/>
      <c r="M53" s="110"/>
      <c r="N53" s="109"/>
      <c r="O53" s="110"/>
      <c r="P53" s="109">
        <f t="shared" si="27"/>
        <v>31664000</v>
      </c>
      <c r="Q53" s="110">
        <f t="shared" si="28"/>
        <v>31978124</v>
      </c>
      <c r="R53" s="54">
        <f t="shared" si="29"/>
        <v>0</v>
      </c>
      <c r="S53" s="55">
        <f t="shared" si="30"/>
        <v>0</v>
      </c>
      <c r="T53" s="54">
        <f t="shared" si="31"/>
        <v>34.047311827956989</v>
      </c>
      <c r="U53" s="56">
        <f t="shared" si="32"/>
        <v>34.385079569892476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298000000</v>
      </c>
      <c r="C55" s="111">
        <f>SUM(C44:C54)</f>
        <v>0</v>
      </c>
      <c r="D55" s="111"/>
      <c r="E55" s="111">
        <f t="shared" si="26"/>
        <v>298000000</v>
      </c>
      <c r="F55" s="112">
        <f t="shared" ref="F55:O55" si="33">SUM(F44:F54)</f>
        <v>298000000</v>
      </c>
      <c r="G55" s="113">
        <f t="shared" si="33"/>
        <v>88000000</v>
      </c>
      <c r="H55" s="112">
        <f t="shared" si="33"/>
        <v>51423000</v>
      </c>
      <c r="I55" s="113">
        <f t="shared" si="33"/>
        <v>56453241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51423000</v>
      </c>
      <c r="Q55" s="113">
        <f t="shared" si="28"/>
        <v>56453241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17.256040268456378</v>
      </c>
      <c r="U55" s="60">
        <f>IF((+$E45+$E47+$E49+$E50+$E53) =0,0,(Q55   /(+$E45+$E47+$E49+$E50+$E53) )*100)</f>
        <v>18.944040604026846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333841000</v>
      </c>
      <c r="C69" s="120">
        <f>SUM(C9:C16,C19:C25,C28:C31,C34,C37:C41,C44:C54,C57:C60,C63:C67)</f>
        <v>0</v>
      </c>
      <c r="D69" s="120"/>
      <c r="E69" s="120">
        <f t="shared" si="35"/>
        <v>333841000</v>
      </c>
      <c r="F69" s="121">
        <f t="shared" ref="F69:O69" si="43">SUM(F9:F16,F19:F25,F28:F31,F34,F37:F41,F44:F54,F57:F60,F63:F67)</f>
        <v>333448000</v>
      </c>
      <c r="G69" s="122">
        <f t="shared" si="43"/>
        <v>100968000</v>
      </c>
      <c r="H69" s="121">
        <f t="shared" si="43"/>
        <v>59398000</v>
      </c>
      <c r="I69" s="122">
        <f t="shared" si="43"/>
        <v>66392432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59398000</v>
      </c>
      <c r="Q69" s="122">
        <f t="shared" si="37"/>
        <v>66392432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18.026378882326878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20.149081352084636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105491000</v>
      </c>
      <c r="C71" s="108"/>
      <c r="D71" s="108"/>
      <c r="E71" s="108">
        <f>$B71      +$C71      +$D71</f>
        <v>105491000</v>
      </c>
      <c r="F71" s="109">
        <v>105491000</v>
      </c>
      <c r="G71" s="110">
        <v>67381000</v>
      </c>
      <c r="H71" s="109">
        <v>30135000</v>
      </c>
      <c r="I71" s="110">
        <v>24745304</v>
      </c>
      <c r="J71" s="109"/>
      <c r="K71" s="110"/>
      <c r="L71" s="109"/>
      <c r="M71" s="110"/>
      <c r="N71" s="109"/>
      <c r="O71" s="110"/>
      <c r="P71" s="109">
        <f>$H71      +$J71      +$L71      +$N71</f>
        <v>30135000</v>
      </c>
      <c r="Q71" s="110">
        <f>$I71      +$K71      +$M71      +$O71</f>
        <v>24745304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28.566417988264405</v>
      </c>
      <c r="U71" s="56">
        <f>IF(($E71      =0),0,(($Q71      /$E71      )*100))</f>
        <v>23.457265548719796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105491000</v>
      </c>
      <c r="C73" s="117">
        <f>SUM(C71:C72)</f>
        <v>0</v>
      </c>
      <c r="D73" s="117"/>
      <c r="E73" s="117">
        <f>$B73      +$C73      +$D73</f>
        <v>105491000</v>
      </c>
      <c r="F73" s="118">
        <f t="shared" ref="F73:O73" si="44">SUM(F71:F72)</f>
        <v>105491000</v>
      </c>
      <c r="G73" s="119">
        <f t="shared" si="44"/>
        <v>67381000</v>
      </c>
      <c r="H73" s="118">
        <f t="shared" si="44"/>
        <v>30135000</v>
      </c>
      <c r="I73" s="119">
        <f t="shared" si="44"/>
        <v>24745304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30135000</v>
      </c>
      <c r="Q73" s="119">
        <f>$I73      +$K73      +$M73      +$O73</f>
        <v>24745304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28.566417988264405</v>
      </c>
      <c r="U73" s="65">
        <f>IF($E71   =0,0,($Q71   /$E71 )*100)</f>
        <v>23.457265548719796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105491000</v>
      </c>
      <c r="C74" s="120">
        <f>SUM(C71:C72)</f>
        <v>0</v>
      </c>
      <c r="D74" s="120"/>
      <c r="E74" s="120">
        <f>$B74      +$C74      +$D74</f>
        <v>105491000</v>
      </c>
      <c r="F74" s="121">
        <f t="shared" ref="F74:O74" si="45">SUM(F71:F72)</f>
        <v>105491000</v>
      </c>
      <c r="G74" s="122">
        <f t="shared" si="45"/>
        <v>67381000</v>
      </c>
      <c r="H74" s="121">
        <f t="shared" si="45"/>
        <v>30135000</v>
      </c>
      <c r="I74" s="122">
        <f t="shared" si="45"/>
        <v>24745304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30135000</v>
      </c>
      <c r="Q74" s="122">
        <f>$I74      +$K74      +$M74      +$O74</f>
        <v>24745304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28.566417988264405</v>
      </c>
      <c r="U74" s="71">
        <f>IF($E71   =0,0,($Q71   /$E71 )*100)</f>
        <v>23.457265548719796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439332000</v>
      </c>
      <c r="C75" s="120">
        <f>SUM(C9:C16,C19:C25,C28:C31,C34,C37:C41,C44:C54,C57:C60,C63:C67,C71:C72)</f>
        <v>0</v>
      </c>
      <c r="D75" s="120"/>
      <c r="E75" s="120">
        <f>$B75      +$C75      +$D75</f>
        <v>439332000</v>
      </c>
      <c r="F75" s="121">
        <f t="shared" ref="F75:O75" si="46">SUM(F9:F16,F19:F25,F28:F31,F34,F37:F41,F44:F54,F57:F60,F63:F67,F71:F72)</f>
        <v>438939000</v>
      </c>
      <c r="G75" s="122">
        <f t="shared" si="46"/>
        <v>168349000</v>
      </c>
      <c r="H75" s="121">
        <f t="shared" si="46"/>
        <v>89533000</v>
      </c>
      <c r="I75" s="122">
        <f t="shared" si="46"/>
        <v>91137736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89533000</v>
      </c>
      <c r="Q75" s="122">
        <f>$I75      +$K75      +$M75      +$O75</f>
        <v>91137736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20.582440798442288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20.951348170217265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7kFZ55OQzgbVZHNZs74z9qyU/js93syKiH0NTtnOxQ+kXSRsU4A0cPLuhAWpMxgTZ4K1PJjCxw1tsbwTmHIl6Q==" saltValue="QPADprDrQ1hIoqMlrGda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334000</v>
      </c>
      <c r="I10" s="110">
        <v>333795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334000</v>
      </c>
      <c r="Q10" s="110">
        <f t="shared" ref="Q10:Q17" si="2">$I10      +$K10      +$M10      +$O10</f>
        <v>333795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12.846153846153847</v>
      </c>
      <c r="U10" s="56">
        <f t="shared" ref="U10:U16" si="6">IF(($E10      =0),0,(($Q10      /$E10      )*100))</f>
        <v>12.838269230769232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30000000</v>
      </c>
      <c r="C14" s="108"/>
      <c r="D14" s="108"/>
      <c r="E14" s="108">
        <f t="shared" si="0"/>
        <v>30000000</v>
      </c>
      <c r="F14" s="109">
        <v>30000000</v>
      </c>
      <c r="G14" s="110">
        <v>6000000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34600000</v>
      </c>
      <c r="C17" s="111">
        <f>SUM(C9:C16)</f>
        <v>0</v>
      </c>
      <c r="D17" s="111"/>
      <c r="E17" s="111">
        <f t="shared" si="0"/>
        <v>34600000</v>
      </c>
      <c r="F17" s="112">
        <f t="shared" ref="F17:O17" si="7">SUM(F9:F16)</f>
        <v>34600000</v>
      </c>
      <c r="G17" s="113">
        <f t="shared" si="7"/>
        <v>8600000</v>
      </c>
      <c r="H17" s="112">
        <f t="shared" si="7"/>
        <v>334000</v>
      </c>
      <c r="I17" s="113">
        <f t="shared" si="7"/>
        <v>333795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334000</v>
      </c>
      <c r="Q17" s="113">
        <f t="shared" si="2"/>
        <v>333795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1.0245398773006134</v>
      </c>
      <c r="U17" s="60">
        <f>IF((SUM($E9:$E14))=0,0,(Q17/(SUM($E9:$E14))*100))</f>
        <v>1.0239110429447853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18105000</v>
      </c>
      <c r="C23" s="108"/>
      <c r="D23" s="108"/>
      <c r="E23" s="108">
        <f t="shared" si="8"/>
        <v>18105000</v>
      </c>
      <c r="F23" s="109">
        <v>18105000</v>
      </c>
      <c r="G23" s="110">
        <v>5432000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18105000</v>
      </c>
      <c r="C26" s="111">
        <f>SUM(C19:C25)</f>
        <v>0</v>
      </c>
      <c r="D26" s="111"/>
      <c r="E26" s="111">
        <f t="shared" si="8"/>
        <v>18105000</v>
      </c>
      <c r="F26" s="112">
        <f t="shared" ref="F26:O26" si="15">SUM(F19:F25)</f>
        <v>18105000</v>
      </c>
      <c r="G26" s="113">
        <f t="shared" si="15"/>
        <v>5432000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5777000</v>
      </c>
      <c r="C34" s="108"/>
      <c r="D34" s="108"/>
      <c r="E34" s="108">
        <f>$B34      +$C34      +$D34</f>
        <v>5777000</v>
      </c>
      <c r="F34" s="109">
        <v>5777000</v>
      </c>
      <c r="G34" s="110">
        <v>1444000</v>
      </c>
      <c r="H34" s="109">
        <v>1444000</v>
      </c>
      <c r="I34" s="110">
        <v>4793000</v>
      </c>
      <c r="J34" s="109"/>
      <c r="K34" s="110"/>
      <c r="L34" s="109"/>
      <c r="M34" s="110"/>
      <c r="N34" s="109"/>
      <c r="O34" s="110"/>
      <c r="P34" s="109">
        <f>$H34      +$J34      +$L34      +$N34</f>
        <v>1444000</v>
      </c>
      <c r="Q34" s="110">
        <f>$I34      +$K34      +$M34      +$O34</f>
        <v>4793000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24.995672494374244</v>
      </c>
      <c r="U34" s="56">
        <f>IF(($E34      =0),0,(($Q34      /$E34      )*100))</f>
        <v>82.966937857019218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5777000</v>
      </c>
      <c r="C35" s="111">
        <f>C34</f>
        <v>0</v>
      </c>
      <c r="D35" s="111"/>
      <c r="E35" s="111">
        <f>$B35      +$C35      +$D35</f>
        <v>5777000</v>
      </c>
      <c r="F35" s="112">
        <f t="shared" ref="F35:O35" si="17">F34</f>
        <v>5777000</v>
      </c>
      <c r="G35" s="113">
        <f t="shared" si="17"/>
        <v>1444000</v>
      </c>
      <c r="H35" s="112">
        <f t="shared" si="17"/>
        <v>1444000</v>
      </c>
      <c r="I35" s="113">
        <f t="shared" si="17"/>
        <v>4793000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1444000</v>
      </c>
      <c r="Q35" s="113">
        <f>$I35      +$K35      +$M35      +$O35</f>
        <v>4793000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24.995672494374244</v>
      </c>
      <c r="U35" s="60">
        <f>IF($E35   =0,0,($Q35   /$E35   )*100)</f>
        <v>82.966937857019218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30500000</v>
      </c>
      <c r="C37" s="108"/>
      <c r="D37" s="108"/>
      <c r="E37" s="108">
        <f t="shared" ref="E37:E42" si="18">$B37      +$C37      +$D37</f>
        <v>30500000</v>
      </c>
      <c r="F37" s="109">
        <v>30500000</v>
      </c>
      <c r="G37" s="110">
        <v>13725000</v>
      </c>
      <c r="H37" s="109"/>
      <c r="I37" s="110">
        <v>519601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519601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1.7036098360655738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126019000</v>
      </c>
      <c r="C38" s="108"/>
      <c r="D38" s="108"/>
      <c r="E38" s="108">
        <f t="shared" si="18"/>
        <v>126019000</v>
      </c>
      <c r="F38" s="109">
        <v>114577000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1500000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160519000</v>
      </c>
      <c r="C42" s="111">
        <f>SUM(C37:C41)</f>
        <v>0</v>
      </c>
      <c r="D42" s="111"/>
      <c r="E42" s="111">
        <f t="shared" si="18"/>
        <v>160519000</v>
      </c>
      <c r="F42" s="112">
        <f t="shared" ref="F42:O42" si="25">SUM(F37:F41)</f>
        <v>149077000</v>
      </c>
      <c r="G42" s="113">
        <f t="shared" si="25"/>
        <v>15225000</v>
      </c>
      <c r="H42" s="112">
        <f t="shared" si="25"/>
        <v>0</v>
      </c>
      <c r="I42" s="113">
        <f t="shared" si="25"/>
        <v>519601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519601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1.5060898550724637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20000000</v>
      </c>
      <c r="C54" s="108"/>
      <c r="D54" s="108"/>
      <c r="E54" s="108">
        <f t="shared" si="26"/>
        <v>20000000</v>
      </c>
      <c r="F54" s="109">
        <v>20000000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239001000</v>
      </c>
      <c r="C69" s="120">
        <f>SUM(C9:C16,C19:C25,C28:C31,C34,C37:C41,C44:C54,C57:C60,C63:C67)</f>
        <v>0</v>
      </c>
      <c r="D69" s="120"/>
      <c r="E69" s="120">
        <f t="shared" si="35"/>
        <v>239001000</v>
      </c>
      <c r="F69" s="121">
        <f t="shared" ref="F69:O69" si="43">SUM(F9:F16,F19:F25,F28:F31,F34,F37:F41,F44:F54,F57:F60,F63:F67)</f>
        <v>227559000</v>
      </c>
      <c r="G69" s="122">
        <f t="shared" si="43"/>
        <v>30701000</v>
      </c>
      <c r="H69" s="121">
        <f t="shared" si="43"/>
        <v>1778000</v>
      </c>
      <c r="I69" s="122">
        <f t="shared" si="43"/>
        <v>5646396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1778000</v>
      </c>
      <c r="Q69" s="122">
        <f t="shared" si="37"/>
        <v>5646396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1.954232705370293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6.2060583412103494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406479000</v>
      </c>
      <c r="C71" s="108"/>
      <c r="D71" s="108"/>
      <c r="E71" s="108">
        <f>$B71      +$C71      +$D71</f>
        <v>406479000</v>
      </c>
      <c r="F71" s="109">
        <v>406479000</v>
      </c>
      <c r="G71" s="110">
        <v>266334000</v>
      </c>
      <c r="H71" s="109">
        <v>144842000</v>
      </c>
      <c r="I71" s="110">
        <v>135025300</v>
      </c>
      <c r="J71" s="109"/>
      <c r="K71" s="110"/>
      <c r="L71" s="109"/>
      <c r="M71" s="110"/>
      <c r="N71" s="109"/>
      <c r="O71" s="110"/>
      <c r="P71" s="109">
        <f>$H71      +$J71      +$L71      +$N71</f>
        <v>144842000</v>
      </c>
      <c r="Q71" s="110">
        <f>$I71      +$K71      +$M71      +$O71</f>
        <v>135025300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35.633329151075458</v>
      </c>
      <c r="U71" s="56">
        <f>IF(($E71      =0),0,(($Q71      /$E71      )*100))</f>
        <v>33.2182720386539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406479000</v>
      </c>
      <c r="C73" s="117">
        <f>SUM(C71:C72)</f>
        <v>0</v>
      </c>
      <c r="D73" s="117"/>
      <c r="E73" s="117">
        <f>$B73      +$C73      +$D73</f>
        <v>406479000</v>
      </c>
      <c r="F73" s="118">
        <f t="shared" ref="F73:O73" si="44">SUM(F71:F72)</f>
        <v>406479000</v>
      </c>
      <c r="G73" s="119">
        <f t="shared" si="44"/>
        <v>266334000</v>
      </c>
      <c r="H73" s="118">
        <f t="shared" si="44"/>
        <v>144842000</v>
      </c>
      <c r="I73" s="119">
        <f t="shared" si="44"/>
        <v>135025300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144842000</v>
      </c>
      <c r="Q73" s="119">
        <f>$I73      +$K73      +$M73      +$O73</f>
        <v>135025300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35.633329151075458</v>
      </c>
      <c r="U73" s="65">
        <f>IF($E71   =0,0,($Q71   /$E71 )*100)</f>
        <v>33.2182720386539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406479000</v>
      </c>
      <c r="C74" s="120">
        <f>SUM(C71:C72)</f>
        <v>0</v>
      </c>
      <c r="D74" s="120"/>
      <c r="E74" s="120">
        <f>$B74      +$C74      +$D74</f>
        <v>406479000</v>
      </c>
      <c r="F74" s="121">
        <f t="shared" ref="F74:O74" si="45">SUM(F71:F72)</f>
        <v>406479000</v>
      </c>
      <c r="G74" s="122">
        <f t="shared" si="45"/>
        <v>266334000</v>
      </c>
      <c r="H74" s="121">
        <f t="shared" si="45"/>
        <v>144842000</v>
      </c>
      <c r="I74" s="122">
        <f t="shared" si="45"/>
        <v>135025300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144842000</v>
      </c>
      <c r="Q74" s="122">
        <f>$I74      +$K74      +$M74      +$O74</f>
        <v>135025300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35.633329151075458</v>
      </c>
      <c r="U74" s="71">
        <f>IF($E71   =0,0,($Q71   /$E71 )*100)</f>
        <v>33.2182720386539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645480000</v>
      </c>
      <c r="C75" s="120">
        <f>SUM(C9:C16,C19:C25,C28:C31,C34,C37:C41,C44:C54,C57:C60,C63:C67,C71:C72)</f>
        <v>0</v>
      </c>
      <c r="D75" s="120"/>
      <c r="E75" s="120">
        <f>$B75      +$C75      +$D75</f>
        <v>645480000</v>
      </c>
      <c r="F75" s="121">
        <f t="shared" ref="F75:O75" si="46">SUM(F9:F16,F19:F25,F28:F31,F34,F37:F41,F44:F54,F57:F60,F63:F67,F71:F72)</f>
        <v>634038000</v>
      </c>
      <c r="G75" s="122">
        <f t="shared" si="46"/>
        <v>297035000</v>
      </c>
      <c r="H75" s="121">
        <f t="shared" si="46"/>
        <v>146620000</v>
      </c>
      <c r="I75" s="122">
        <f t="shared" si="46"/>
        <v>140671696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146620000</v>
      </c>
      <c r="Q75" s="122">
        <f>$I75      +$K75      +$M75      +$O75</f>
        <v>140671696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29.473667282460337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28.277934551653296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t2EtZtXxcoMbBrWS5m2VYh+4aLzvn04uIFczjucJarod86M+UJm/jzwx2U62fy0h9dT2mxoRwiCKjJDWNgrNw==" saltValue="cqDRCxn9AutkEuR2+f6O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1100000</v>
      </c>
      <c r="C10" s="108"/>
      <c r="D10" s="108"/>
      <c r="E10" s="108">
        <f t="shared" ref="E10:E17" si="0">$B10      +$C10      +$D10</f>
        <v>1100000</v>
      </c>
      <c r="F10" s="109">
        <v>1100000</v>
      </c>
      <c r="G10" s="110">
        <v>1100000</v>
      </c>
      <c r="H10" s="109">
        <v>126000</v>
      </c>
      <c r="I10" s="110">
        <v>275000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126000</v>
      </c>
      <c r="Q10" s="110">
        <f t="shared" ref="Q10:Q17" si="2">$I10      +$K10      +$M10      +$O10</f>
        <v>275000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11.454545454545455</v>
      </c>
      <c r="U10" s="56">
        <f t="shared" ref="U10:U16" si="6">IF(($E10      =0),0,(($Q10      /$E10      )*100))</f>
        <v>25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3000000</v>
      </c>
      <c r="C11" s="108"/>
      <c r="D11" s="108"/>
      <c r="E11" s="108">
        <f t="shared" si="0"/>
        <v>3000000</v>
      </c>
      <c r="F11" s="109">
        <v>3000000</v>
      </c>
      <c r="G11" s="110">
        <v>2000000</v>
      </c>
      <c r="H11" s="109">
        <v>688000</v>
      </c>
      <c r="I11" s="110">
        <v>438828</v>
      </c>
      <c r="J11" s="109"/>
      <c r="K11" s="110"/>
      <c r="L11" s="109"/>
      <c r="M11" s="110"/>
      <c r="N11" s="109"/>
      <c r="O11" s="110"/>
      <c r="P11" s="109">
        <f t="shared" si="1"/>
        <v>688000</v>
      </c>
      <c r="Q11" s="110">
        <f t="shared" si="2"/>
        <v>438828</v>
      </c>
      <c r="R11" s="54">
        <f t="shared" si="3"/>
        <v>0</v>
      </c>
      <c r="S11" s="55">
        <f t="shared" si="4"/>
        <v>0</v>
      </c>
      <c r="T11" s="54">
        <f t="shared" si="5"/>
        <v>22.933333333333334</v>
      </c>
      <c r="U11" s="56">
        <f t="shared" si="6"/>
        <v>14.627599999999999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4100000</v>
      </c>
      <c r="C17" s="111">
        <f>SUM(C9:C16)</f>
        <v>0</v>
      </c>
      <c r="D17" s="111"/>
      <c r="E17" s="111">
        <f t="shared" si="0"/>
        <v>4100000</v>
      </c>
      <c r="F17" s="112">
        <f t="shared" ref="F17:O17" si="7">SUM(F9:F16)</f>
        <v>4100000</v>
      </c>
      <c r="G17" s="113">
        <f t="shared" si="7"/>
        <v>3100000</v>
      </c>
      <c r="H17" s="112">
        <f t="shared" si="7"/>
        <v>814000</v>
      </c>
      <c r="I17" s="113">
        <f t="shared" si="7"/>
        <v>713828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814000</v>
      </c>
      <c r="Q17" s="113">
        <f t="shared" si="2"/>
        <v>713828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19.853658536585368</v>
      </c>
      <c r="U17" s="60">
        <f>IF((SUM($E9:$E14))=0,0,(Q17/(SUM($E9:$E14))*100))</f>
        <v>17.410439024390246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2757000</v>
      </c>
      <c r="C31" s="108"/>
      <c r="D31" s="108"/>
      <c r="E31" s="108">
        <f>$B31      +$C31      +$D31</f>
        <v>2757000</v>
      </c>
      <c r="F31" s="109">
        <v>2757000</v>
      </c>
      <c r="G31" s="110">
        <v>1930000</v>
      </c>
      <c r="H31" s="109">
        <v>383000</v>
      </c>
      <c r="I31" s="110">
        <v>370490</v>
      </c>
      <c r="J31" s="109"/>
      <c r="K31" s="110"/>
      <c r="L31" s="109"/>
      <c r="M31" s="110"/>
      <c r="N31" s="109"/>
      <c r="O31" s="110"/>
      <c r="P31" s="109">
        <f>$H31      +$J31      +$L31      +$N31</f>
        <v>383000</v>
      </c>
      <c r="Q31" s="110">
        <f>$I31      +$K31      +$M31      +$O31</f>
        <v>370490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13.891911498005078</v>
      </c>
      <c r="U31" s="56">
        <f>IF(($E31      =0),0,(($Q31      /$E31      )*100))</f>
        <v>13.43815741748277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2757000</v>
      </c>
      <c r="C32" s="111">
        <f>SUM(C28:C31)</f>
        <v>0</v>
      </c>
      <c r="D32" s="111"/>
      <c r="E32" s="111">
        <f>$B32      +$C32      +$D32</f>
        <v>2757000</v>
      </c>
      <c r="F32" s="112">
        <f t="shared" ref="F32:O32" si="16">SUM(F28:F31)</f>
        <v>2757000</v>
      </c>
      <c r="G32" s="113">
        <f t="shared" si="16"/>
        <v>1930000</v>
      </c>
      <c r="H32" s="112">
        <f t="shared" si="16"/>
        <v>383000</v>
      </c>
      <c r="I32" s="113">
        <f t="shared" si="16"/>
        <v>370490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383000</v>
      </c>
      <c r="Q32" s="113">
        <f>$I32      +$K32      +$M32      +$O32</f>
        <v>370490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13.891911498005078</v>
      </c>
      <c r="U32" s="60">
        <f>IF($E32   =0,0,($Q32   /$E32   )*100)</f>
        <v>13.43815741748277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1928000</v>
      </c>
      <c r="C34" s="108"/>
      <c r="D34" s="108"/>
      <c r="E34" s="108">
        <f>$B34      +$C34      +$D34</f>
        <v>1928000</v>
      </c>
      <c r="F34" s="109">
        <v>1928000</v>
      </c>
      <c r="G34" s="110">
        <v>482000</v>
      </c>
      <c r="H34" s="109">
        <v>482000</v>
      </c>
      <c r="I34" s="110">
        <v>482000</v>
      </c>
      <c r="J34" s="109"/>
      <c r="K34" s="110"/>
      <c r="L34" s="109"/>
      <c r="M34" s="110"/>
      <c r="N34" s="109"/>
      <c r="O34" s="110"/>
      <c r="P34" s="109">
        <f>$H34      +$J34      +$L34      +$N34</f>
        <v>482000</v>
      </c>
      <c r="Q34" s="110">
        <f>$I34      +$K34      +$M34      +$O34</f>
        <v>482000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25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1928000</v>
      </c>
      <c r="C35" s="111">
        <f>C34</f>
        <v>0</v>
      </c>
      <c r="D35" s="111"/>
      <c r="E35" s="111">
        <f>$B35      +$C35      +$D35</f>
        <v>1928000</v>
      </c>
      <c r="F35" s="112">
        <f t="shared" ref="F35:O35" si="17">F34</f>
        <v>1928000</v>
      </c>
      <c r="G35" s="113">
        <f t="shared" si="17"/>
        <v>482000</v>
      </c>
      <c r="H35" s="112">
        <f t="shared" si="17"/>
        <v>482000</v>
      </c>
      <c r="I35" s="113">
        <f t="shared" si="17"/>
        <v>482000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482000</v>
      </c>
      <c r="Q35" s="113">
        <f>$I35      +$K35      +$M35      +$O35</f>
        <v>482000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25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8785000</v>
      </c>
      <c r="C69" s="120">
        <f>SUM(C9:C16,C19:C25,C28:C31,C34,C37:C41,C44:C54,C57:C60,C63:C67)</f>
        <v>0</v>
      </c>
      <c r="D69" s="120"/>
      <c r="E69" s="120">
        <f t="shared" si="35"/>
        <v>8785000</v>
      </c>
      <c r="F69" s="121">
        <f t="shared" ref="F69:O69" si="43">SUM(F9:F16,F19:F25,F28:F31,F34,F37:F41,F44:F54,F57:F60,F63:F67)</f>
        <v>8785000</v>
      </c>
      <c r="G69" s="122">
        <f t="shared" si="43"/>
        <v>5512000</v>
      </c>
      <c r="H69" s="121">
        <f t="shared" si="43"/>
        <v>1679000</v>
      </c>
      <c r="I69" s="122">
        <f t="shared" si="43"/>
        <v>1566318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1679000</v>
      </c>
      <c r="Q69" s="122">
        <f t="shared" si="37"/>
        <v>1566318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19.112122936824132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17.829459305634604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8785000</v>
      </c>
      <c r="C75" s="120">
        <f>SUM(C9:C16,C19:C25,C28:C31,C34,C37:C41,C44:C54,C57:C60,C63:C67,C71:C72)</f>
        <v>0</v>
      </c>
      <c r="D75" s="120"/>
      <c r="E75" s="120">
        <f>$B75      +$C75      +$D75</f>
        <v>8785000</v>
      </c>
      <c r="F75" s="121">
        <f t="shared" ref="F75:O75" si="46">SUM(F9:F16,F19:F25,F28:F31,F34,F37:F41,F44:F54,F57:F60,F63:F67,F71:F72)</f>
        <v>8785000</v>
      </c>
      <c r="G75" s="122">
        <f t="shared" si="46"/>
        <v>5512000</v>
      </c>
      <c r="H75" s="121">
        <f t="shared" si="46"/>
        <v>1679000</v>
      </c>
      <c r="I75" s="122">
        <f t="shared" si="46"/>
        <v>1566318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1679000</v>
      </c>
      <c r="Q75" s="122">
        <f>$I75      +$K75      +$M75      +$O75</f>
        <v>1566318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19.112122936824132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17.829459305634604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vqt6p80A9SvkR6MV9HUgep839cod1uLgzKv/H8oBY7LW5f3JB1ECRSfVfdVBZy9QeYp/ivwQkiIKAZcOkhP6g==" saltValue="TTR1DkXoC5cr9g5DOLW5z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>
        <v>34000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34000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0.89473684210526305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3800000</v>
      </c>
      <c r="H17" s="112">
        <f t="shared" si="7"/>
        <v>34000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34000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0.89473684210526305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1930000</v>
      </c>
      <c r="C34" s="108"/>
      <c r="D34" s="108"/>
      <c r="E34" s="108">
        <f>$B34      +$C34      +$D34</f>
        <v>1930000</v>
      </c>
      <c r="F34" s="109">
        <v>1930000</v>
      </c>
      <c r="G34" s="110">
        <v>483000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1930000</v>
      </c>
      <c r="C35" s="111">
        <f>C34</f>
        <v>0</v>
      </c>
      <c r="D35" s="111"/>
      <c r="E35" s="111">
        <f>$B35      +$C35      +$D35</f>
        <v>1930000</v>
      </c>
      <c r="F35" s="112">
        <f t="shared" ref="F35:O35" si="17">F34</f>
        <v>1930000</v>
      </c>
      <c r="G35" s="113">
        <f t="shared" si="17"/>
        <v>483000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2691000</v>
      </c>
      <c r="C37" s="108"/>
      <c r="D37" s="108"/>
      <c r="E37" s="108">
        <f t="shared" ref="E37:E42" si="18">$B37      +$C37      +$D37</f>
        <v>2691000</v>
      </c>
      <c r="F37" s="109">
        <v>2691000</v>
      </c>
      <c r="G37" s="110">
        <v>1210000</v>
      </c>
      <c r="H37" s="109">
        <v>157000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157000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5.8342623560014868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4498000</v>
      </c>
      <c r="C38" s="108"/>
      <c r="D38" s="108"/>
      <c r="E38" s="108">
        <f t="shared" si="18"/>
        <v>4498000</v>
      </c>
      <c r="F38" s="109">
        <v>4090000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1600000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11189000</v>
      </c>
      <c r="C42" s="111">
        <f>SUM(C37:C41)</f>
        <v>0</v>
      </c>
      <c r="D42" s="111"/>
      <c r="E42" s="111">
        <f t="shared" si="18"/>
        <v>11189000</v>
      </c>
      <c r="F42" s="112">
        <f t="shared" ref="F42:O42" si="25">SUM(F37:F41)</f>
        <v>10781000</v>
      </c>
      <c r="G42" s="113">
        <f t="shared" si="25"/>
        <v>2810000</v>
      </c>
      <c r="H42" s="112">
        <f t="shared" si="25"/>
        <v>157000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157000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2.3464355103870873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50000000</v>
      </c>
      <c r="C45" s="108"/>
      <c r="D45" s="108"/>
      <c r="E45" s="108">
        <f t="shared" si="26"/>
        <v>50000000</v>
      </c>
      <c r="F45" s="109">
        <v>50000000</v>
      </c>
      <c r="G45" s="110">
        <v>15000000</v>
      </c>
      <c r="H45" s="109">
        <v>15000000</v>
      </c>
      <c r="I45" s="110"/>
      <c r="J45" s="109"/>
      <c r="K45" s="110"/>
      <c r="L45" s="109"/>
      <c r="M45" s="110"/>
      <c r="N45" s="109"/>
      <c r="O45" s="110"/>
      <c r="P45" s="109">
        <f t="shared" si="27"/>
        <v>15000000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30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45000000</v>
      </c>
      <c r="C53" s="108"/>
      <c r="D53" s="108"/>
      <c r="E53" s="108">
        <f t="shared" si="26"/>
        <v>45000000</v>
      </c>
      <c r="F53" s="109">
        <v>45000000</v>
      </c>
      <c r="G53" s="110">
        <v>15000000</v>
      </c>
      <c r="H53" s="109">
        <v>7715000</v>
      </c>
      <c r="I53" s="110"/>
      <c r="J53" s="109"/>
      <c r="K53" s="110"/>
      <c r="L53" s="109"/>
      <c r="M53" s="110"/>
      <c r="N53" s="109"/>
      <c r="O53" s="110"/>
      <c r="P53" s="109">
        <f t="shared" si="27"/>
        <v>7715000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17.144444444444446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95000000</v>
      </c>
      <c r="C55" s="111">
        <f>SUM(C44:C54)</f>
        <v>0</v>
      </c>
      <c r="D55" s="111"/>
      <c r="E55" s="111">
        <f t="shared" si="26"/>
        <v>95000000</v>
      </c>
      <c r="F55" s="112">
        <f t="shared" ref="F55:O55" si="33">SUM(F44:F54)</f>
        <v>95000000</v>
      </c>
      <c r="G55" s="113">
        <f t="shared" si="33"/>
        <v>30000000</v>
      </c>
      <c r="H55" s="112">
        <f t="shared" si="33"/>
        <v>22715000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22715000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23.910526315789475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111919000</v>
      </c>
      <c r="C69" s="120">
        <f>SUM(C9:C16,C19:C25,C28:C31,C34,C37:C41,C44:C54,C57:C60,C63:C67)</f>
        <v>0</v>
      </c>
      <c r="D69" s="120"/>
      <c r="E69" s="120">
        <f t="shared" si="35"/>
        <v>111919000</v>
      </c>
      <c r="F69" s="121">
        <f t="shared" ref="F69:O69" si="43">SUM(F9:F16,F19:F25,F28:F31,F34,F37:F41,F44:F54,F57:F60,F63:F67)</f>
        <v>111511000</v>
      </c>
      <c r="G69" s="122">
        <f t="shared" si="43"/>
        <v>37093000</v>
      </c>
      <c r="H69" s="121">
        <f t="shared" si="43"/>
        <v>22906000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22906000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21.323577326593497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63581000</v>
      </c>
      <c r="C71" s="108"/>
      <c r="D71" s="108"/>
      <c r="E71" s="108">
        <f>$B71      +$C71      +$D71</f>
        <v>63581000</v>
      </c>
      <c r="F71" s="109">
        <v>63581000</v>
      </c>
      <c r="G71" s="110">
        <v>35451000</v>
      </c>
      <c r="H71" s="109">
        <v>21273000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21273000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33.458108554442369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63581000</v>
      </c>
      <c r="C73" s="117">
        <f>SUM(C71:C72)</f>
        <v>0</v>
      </c>
      <c r="D73" s="117"/>
      <c r="E73" s="117">
        <f>$B73      +$C73      +$D73</f>
        <v>63581000</v>
      </c>
      <c r="F73" s="118">
        <f t="shared" ref="F73:O73" si="44">SUM(F71:F72)</f>
        <v>63581000</v>
      </c>
      <c r="G73" s="119">
        <f t="shared" si="44"/>
        <v>35451000</v>
      </c>
      <c r="H73" s="118">
        <f t="shared" si="44"/>
        <v>21273000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21273000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33.458108554442369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63581000</v>
      </c>
      <c r="C74" s="120">
        <f>SUM(C71:C72)</f>
        <v>0</v>
      </c>
      <c r="D74" s="120"/>
      <c r="E74" s="120">
        <f>$B74      +$C74      +$D74</f>
        <v>63581000</v>
      </c>
      <c r="F74" s="121">
        <f t="shared" ref="F74:O74" si="45">SUM(F71:F72)</f>
        <v>63581000</v>
      </c>
      <c r="G74" s="122">
        <f t="shared" si="45"/>
        <v>35451000</v>
      </c>
      <c r="H74" s="121">
        <f t="shared" si="45"/>
        <v>21273000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21273000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33.458108554442369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175500000</v>
      </c>
      <c r="C75" s="120">
        <f>SUM(C9:C16,C19:C25,C28:C31,C34,C37:C41,C44:C54,C57:C60,C63:C67,C71:C72)</f>
        <v>0</v>
      </c>
      <c r="D75" s="120"/>
      <c r="E75" s="120">
        <f>$B75      +$C75      +$D75</f>
        <v>175500000</v>
      </c>
      <c r="F75" s="121">
        <f t="shared" ref="F75:O75" si="46">SUM(F9:F16,F19:F25,F28:F31,F34,F37:F41,F44:F54,F57:F60,F63:F67,F71:F72)</f>
        <v>175092000</v>
      </c>
      <c r="G75" s="122">
        <f t="shared" si="46"/>
        <v>72544000</v>
      </c>
      <c r="H75" s="121">
        <f t="shared" si="46"/>
        <v>44179000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44179000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25.835370346545655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fMx2zxStNUj8Xtycbl3z18vLkBkr0fjKUq+M87Wxh/OWz0k+fiEXSw1v6feRXtqhVTl+dxjrfVe9gI+zhyJDw==" saltValue="orDLnZ2Xr7rR5dd6aumT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82000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82000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2.7333333333333334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82000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82000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2.7333333333333334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16968000</v>
      </c>
      <c r="C23" s="108"/>
      <c r="D23" s="108"/>
      <c r="E23" s="108">
        <f t="shared" si="8"/>
        <v>16968000</v>
      </c>
      <c r="F23" s="109">
        <v>16968000</v>
      </c>
      <c r="G23" s="110">
        <v>5090000</v>
      </c>
      <c r="H23" s="109">
        <v>908000</v>
      </c>
      <c r="I23" s="110"/>
      <c r="J23" s="109"/>
      <c r="K23" s="110"/>
      <c r="L23" s="109"/>
      <c r="M23" s="110"/>
      <c r="N23" s="109"/>
      <c r="O23" s="110"/>
      <c r="P23" s="109">
        <f t="shared" si="9"/>
        <v>908000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5.3512494106553508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16968000</v>
      </c>
      <c r="C26" s="111">
        <f>SUM(C19:C25)</f>
        <v>0</v>
      </c>
      <c r="D26" s="111"/>
      <c r="E26" s="111">
        <f t="shared" si="8"/>
        <v>16968000</v>
      </c>
      <c r="F26" s="112">
        <f t="shared" ref="F26:O26" si="15">SUM(F19:F25)</f>
        <v>16968000</v>
      </c>
      <c r="G26" s="113">
        <f t="shared" si="15"/>
        <v>5090000</v>
      </c>
      <c r="H26" s="112">
        <f t="shared" si="15"/>
        <v>908000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908000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5.3512494106553508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2159000</v>
      </c>
      <c r="C34" s="108"/>
      <c r="D34" s="108"/>
      <c r="E34" s="108">
        <f>$B34      +$C34      +$D34</f>
        <v>2159000</v>
      </c>
      <c r="F34" s="109">
        <v>2159000</v>
      </c>
      <c r="G34" s="110">
        <v>540000</v>
      </c>
      <c r="H34" s="109">
        <v>540000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540000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25.011579434923576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2159000</v>
      </c>
      <c r="C35" s="111">
        <f>C34</f>
        <v>0</v>
      </c>
      <c r="D35" s="111"/>
      <c r="E35" s="111">
        <f>$B35      +$C35      +$D35</f>
        <v>2159000</v>
      </c>
      <c r="F35" s="112">
        <f t="shared" ref="F35:O35" si="17">F34</f>
        <v>2159000</v>
      </c>
      <c r="G35" s="113">
        <f t="shared" si="17"/>
        <v>540000</v>
      </c>
      <c r="H35" s="112">
        <f t="shared" si="17"/>
        <v>540000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540000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25.011579434923576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10000000</v>
      </c>
      <c r="C37" s="108"/>
      <c r="D37" s="108"/>
      <c r="E37" s="108">
        <f t="shared" ref="E37:E42" si="18">$B37      +$C37      +$D37</f>
        <v>10000000</v>
      </c>
      <c r="F37" s="109">
        <v>10000000</v>
      </c>
      <c r="G37" s="110">
        <v>4500000</v>
      </c>
      <c r="H37" s="109">
        <v>1491000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1491000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14.91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7698000</v>
      </c>
      <c r="C38" s="108"/>
      <c r="D38" s="108"/>
      <c r="E38" s="108">
        <f t="shared" si="18"/>
        <v>7698000</v>
      </c>
      <c r="F38" s="109">
        <v>6999000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1600000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21698000</v>
      </c>
      <c r="C42" s="111">
        <f>SUM(C37:C41)</f>
        <v>0</v>
      </c>
      <c r="D42" s="111"/>
      <c r="E42" s="111">
        <f t="shared" si="18"/>
        <v>21698000</v>
      </c>
      <c r="F42" s="112">
        <f t="shared" ref="F42:O42" si="25">SUM(F37:F41)</f>
        <v>20999000</v>
      </c>
      <c r="G42" s="113">
        <f t="shared" si="25"/>
        <v>6100000</v>
      </c>
      <c r="H42" s="112">
        <f t="shared" si="25"/>
        <v>1491000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1491000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10.65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100000000</v>
      </c>
      <c r="C46" s="108"/>
      <c r="D46" s="108"/>
      <c r="E46" s="108">
        <f t="shared" si="26"/>
        <v>100000000</v>
      </c>
      <c r="F46" s="109">
        <v>100000000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23248000</v>
      </c>
      <c r="C53" s="108"/>
      <c r="D53" s="108"/>
      <c r="E53" s="108">
        <f t="shared" si="26"/>
        <v>23248000</v>
      </c>
      <c r="F53" s="109">
        <v>23248000</v>
      </c>
      <c r="G53" s="110">
        <v>5248000</v>
      </c>
      <c r="H53" s="109">
        <v>5248000</v>
      </c>
      <c r="I53" s="110"/>
      <c r="J53" s="109"/>
      <c r="K53" s="110"/>
      <c r="L53" s="109"/>
      <c r="M53" s="110"/>
      <c r="N53" s="109"/>
      <c r="O53" s="110"/>
      <c r="P53" s="109">
        <f t="shared" si="27"/>
        <v>5248000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22.573984858912592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50000000</v>
      </c>
      <c r="C54" s="108"/>
      <c r="D54" s="108"/>
      <c r="E54" s="108">
        <f t="shared" si="26"/>
        <v>50000000</v>
      </c>
      <c r="F54" s="109">
        <v>50000000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173248000</v>
      </c>
      <c r="C55" s="111">
        <f>SUM(C44:C54)</f>
        <v>0</v>
      </c>
      <c r="D55" s="111"/>
      <c r="E55" s="111">
        <f t="shared" si="26"/>
        <v>173248000</v>
      </c>
      <c r="F55" s="112">
        <f t="shared" ref="F55:O55" si="33">SUM(F44:F54)</f>
        <v>173248000</v>
      </c>
      <c r="G55" s="113">
        <f t="shared" si="33"/>
        <v>5248000</v>
      </c>
      <c r="H55" s="112">
        <f t="shared" si="33"/>
        <v>5248000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5248000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22.573984858912592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217073000</v>
      </c>
      <c r="C69" s="120">
        <f>SUM(C9:C16,C19:C25,C28:C31,C34,C37:C41,C44:C54,C57:C60,C63:C67)</f>
        <v>0</v>
      </c>
      <c r="D69" s="120"/>
      <c r="E69" s="120">
        <f t="shared" si="35"/>
        <v>217073000</v>
      </c>
      <c r="F69" s="121">
        <f t="shared" ref="F69:O69" si="43">SUM(F9:F16,F19:F25,F28:F31,F34,F37:F41,F44:F54,F57:F60,F63:F67)</f>
        <v>216374000</v>
      </c>
      <c r="G69" s="122">
        <f t="shared" si="43"/>
        <v>19978000</v>
      </c>
      <c r="H69" s="121">
        <f t="shared" si="43"/>
        <v>8269000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8269000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13.926736842105264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94406000</v>
      </c>
      <c r="C71" s="108"/>
      <c r="D71" s="108"/>
      <c r="E71" s="108">
        <f>$B71      +$C71      +$D71</f>
        <v>94406000</v>
      </c>
      <c r="F71" s="109">
        <v>94406000</v>
      </c>
      <c r="G71" s="110">
        <v>59633000</v>
      </c>
      <c r="H71" s="109">
        <v>43370000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43370000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45.939876702751938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94406000</v>
      </c>
      <c r="C73" s="117">
        <f>SUM(C71:C72)</f>
        <v>0</v>
      </c>
      <c r="D73" s="117"/>
      <c r="E73" s="117">
        <f>$B73      +$C73      +$D73</f>
        <v>94406000</v>
      </c>
      <c r="F73" s="118">
        <f t="shared" ref="F73:O73" si="44">SUM(F71:F72)</f>
        <v>94406000</v>
      </c>
      <c r="G73" s="119">
        <f t="shared" si="44"/>
        <v>59633000</v>
      </c>
      <c r="H73" s="118">
        <f t="shared" si="44"/>
        <v>43370000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43370000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45.939876702751938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94406000</v>
      </c>
      <c r="C74" s="120">
        <f>SUM(C71:C72)</f>
        <v>0</v>
      </c>
      <c r="D74" s="120"/>
      <c r="E74" s="120">
        <f>$B74      +$C74      +$D74</f>
        <v>94406000</v>
      </c>
      <c r="F74" s="121">
        <f t="shared" ref="F74:O74" si="45">SUM(F71:F72)</f>
        <v>94406000</v>
      </c>
      <c r="G74" s="122">
        <f t="shared" si="45"/>
        <v>59633000</v>
      </c>
      <c r="H74" s="121">
        <f t="shared" si="45"/>
        <v>43370000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43370000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45.939876702751938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311479000</v>
      </c>
      <c r="C75" s="120">
        <f>SUM(C9:C16,C19:C25,C28:C31,C34,C37:C41,C44:C54,C57:C60,C63:C67,C71:C72)</f>
        <v>0</v>
      </c>
      <c r="D75" s="120"/>
      <c r="E75" s="120">
        <f>$B75      +$C75      +$D75</f>
        <v>311479000</v>
      </c>
      <c r="F75" s="121">
        <f t="shared" ref="F75:O75" si="46">SUM(F9:F16,F19:F25,F28:F31,F34,F37:F41,F44:F54,F57:F60,F63:F67,F71:F72)</f>
        <v>310780000</v>
      </c>
      <c r="G75" s="122">
        <f t="shared" si="46"/>
        <v>79611000</v>
      </c>
      <c r="H75" s="121">
        <f t="shared" si="46"/>
        <v>51639000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51639000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33.579570948296606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PSFCMvJUMQvICVTV6O5cqYgEepTxzekq7yhmJG1Urt/G6jxfco6LZ6BWwAAUu8/Jd1w5SxglX3D3DjvCp/yVA==" saltValue="mplndpN0newHiMUczyhH/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587000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587000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24.458333333333336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587000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587000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24.458333333333336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2206000</v>
      </c>
      <c r="C34" s="108"/>
      <c r="D34" s="108"/>
      <c r="E34" s="108">
        <f>$B34      +$C34      +$D34</f>
        <v>2206000</v>
      </c>
      <c r="F34" s="109">
        <v>2206000</v>
      </c>
      <c r="G34" s="110">
        <v>552000</v>
      </c>
      <c r="H34" s="109">
        <v>552000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552000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25.022665457842248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2206000</v>
      </c>
      <c r="C35" s="111">
        <f>C34</f>
        <v>0</v>
      </c>
      <c r="D35" s="111"/>
      <c r="E35" s="111">
        <f>$B35      +$C35      +$D35</f>
        <v>2206000</v>
      </c>
      <c r="F35" s="112">
        <f t="shared" ref="F35:O35" si="17">F34</f>
        <v>2206000</v>
      </c>
      <c r="G35" s="113">
        <f t="shared" si="17"/>
        <v>552000</v>
      </c>
      <c r="H35" s="112">
        <f t="shared" si="17"/>
        <v>552000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552000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25.022665457842248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4070000</v>
      </c>
      <c r="C38" s="108"/>
      <c r="D38" s="108"/>
      <c r="E38" s="108">
        <f t="shared" si="18"/>
        <v>4070000</v>
      </c>
      <c r="F38" s="109">
        <v>3701000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4070000</v>
      </c>
      <c r="C42" s="111">
        <f>SUM(C37:C41)</f>
        <v>0</v>
      </c>
      <c r="D42" s="111"/>
      <c r="E42" s="111">
        <f t="shared" si="18"/>
        <v>4070000</v>
      </c>
      <c r="F42" s="112">
        <f t="shared" ref="F42:O42" si="25">SUM(F37:F41)</f>
        <v>3701000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38935000</v>
      </c>
      <c r="C53" s="108"/>
      <c r="D53" s="108"/>
      <c r="E53" s="108">
        <f t="shared" si="26"/>
        <v>38935000</v>
      </c>
      <c r="F53" s="109">
        <v>38935000</v>
      </c>
      <c r="G53" s="110">
        <v>8935000</v>
      </c>
      <c r="H53" s="109">
        <v>4232000</v>
      </c>
      <c r="I53" s="110"/>
      <c r="J53" s="109"/>
      <c r="K53" s="110"/>
      <c r="L53" s="109"/>
      <c r="M53" s="110"/>
      <c r="N53" s="109"/>
      <c r="O53" s="110"/>
      <c r="P53" s="109">
        <f t="shared" si="27"/>
        <v>4232000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10.86939771413895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38935000</v>
      </c>
      <c r="C55" s="111">
        <f>SUM(C44:C54)</f>
        <v>0</v>
      </c>
      <c r="D55" s="111"/>
      <c r="E55" s="111">
        <f t="shared" si="26"/>
        <v>38935000</v>
      </c>
      <c r="F55" s="112">
        <f t="shared" ref="F55:O55" si="33">SUM(F44:F54)</f>
        <v>38935000</v>
      </c>
      <c r="G55" s="113">
        <f t="shared" si="33"/>
        <v>8935000</v>
      </c>
      <c r="H55" s="112">
        <f t="shared" si="33"/>
        <v>4232000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4232000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10.86939771413895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47611000</v>
      </c>
      <c r="C69" s="120">
        <f>SUM(C9:C16,C19:C25,C28:C31,C34,C37:C41,C44:C54,C57:C60,C63:C67)</f>
        <v>0</v>
      </c>
      <c r="D69" s="120"/>
      <c r="E69" s="120">
        <f t="shared" si="35"/>
        <v>47611000</v>
      </c>
      <c r="F69" s="121">
        <f t="shared" ref="F69:O69" si="43">SUM(F9:F16,F19:F25,F28:F31,F34,F37:F41,F44:F54,F57:F60,F63:F67)</f>
        <v>47242000</v>
      </c>
      <c r="G69" s="122">
        <f t="shared" si="43"/>
        <v>11887000</v>
      </c>
      <c r="H69" s="121">
        <f t="shared" si="43"/>
        <v>5371000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5371000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12.335499873682277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31519000</v>
      </c>
      <c r="C71" s="108"/>
      <c r="D71" s="108"/>
      <c r="E71" s="108">
        <f>$B71      +$C71      +$D71</f>
        <v>31519000</v>
      </c>
      <c r="F71" s="109">
        <v>31519000</v>
      </c>
      <c r="G71" s="110">
        <v>10559000</v>
      </c>
      <c r="H71" s="109">
        <v>2670000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2670000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8.4710809353088621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31519000</v>
      </c>
      <c r="C73" s="117">
        <f>SUM(C71:C72)</f>
        <v>0</v>
      </c>
      <c r="D73" s="117"/>
      <c r="E73" s="117">
        <f>$B73      +$C73      +$D73</f>
        <v>31519000</v>
      </c>
      <c r="F73" s="118">
        <f t="shared" ref="F73:O73" si="44">SUM(F71:F72)</f>
        <v>31519000</v>
      </c>
      <c r="G73" s="119">
        <f t="shared" si="44"/>
        <v>10559000</v>
      </c>
      <c r="H73" s="118">
        <f t="shared" si="44"/>
        <v>2670000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2670000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8.4710809353088621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31519000</v>
      </c>
      <c r="C74" s="120">
        <f>SUM(C71:C72)</f>
        <v>0</v>
      </c>
      <c r="D74" s="120"/>
      <c r="E74" s="120">
        <f>$B74      +$C74      +$D74</f>
        <v>31519000</v>
      </c>
      <c r="F74" s="121">
        <f t="shared" ref="F74:O74" si="45">SUM(F71:F72)</f>
        <v>31519000</v>
      </c>
      <c r="G74" s="122">
        <f t="shared" si="45"/>
        <v>10559000</v>
      </c>
      <c r="H74" s="121">
        <f t="shared" si="45"/>
        <v>2670000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2670000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8.4710809353088621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79130000</v>
      </c>
      <c r="C75" s="120">
        <f>SUM(C9:C16,C19:C25,C28:C31,C34,C37:C41,C44:C54,C57:C60,C63:C67,C71:C72)</f>
        <v>0</v>
      </c>
      <c r="D75" s="120"/>
      <c r="E75" s="120">
        <f>$B75      +$C75      +$D75</f>
        <v>79130000</v>
      </c>
      <c r="F75" s="121">
        <f t="shared" ref="F75:O75" si="46">SUM(F9:F16,F19:F25,F28:F31,F34,F37:F41,F44:F54,F57:F60,F63:F67,F71:F72)</f>
        <v>78761000</v>
      </c>
      <c r="G75" s="122">
        <f t="shared" si="46"/>
        <v>22446000</v>
      </c>
      <c r="H75" s="121">
        <f t="shared" si="46"/>
        <v>8041000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8041000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10.712763122835065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yIPNb/oAQzQiKiSR4RcpVQGuRnabOXKz7TAvgjZyzetSjaLqLUjHT0I0KCZVe9QX78deh01/IO0myN6qdqRdg==" saltValue="7Tf31LdhHZ1wRjCf4Vnp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1545000</v>
      </c>
      <c r="I10" s="110">
        <v>83334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1545000</v>
      </c>
      <c r="Q10" s="110">
        <f t="shared" ref="Q10:Q17" si="2">$I10      +$K10      +$M10      +$O10</f>
        <v>83334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55.178571428571431</v>
      </c>
      <c r="U10" s="56">
        <f t="shared" ref="U10:U16" si="6">IF(($E10      =0),0,(($Q10      /$E10      )*100))</f>
        <v>2.9762142857142857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49800000</v>
      </c>
      <c r="C17" s="111">
        <f>SUM(C9:C16)</f>
        <v>0</v>
      </c>
      <c r="D17" s="111"/>
      <c r="E17" s="111">
        <f t="shared" si="0"/>
        <v>49800000</v>
      </c>
      <c r="F17" s="112">
        <f t="shared" ref="F17:O17" si="7">SUM(F9:F16)</f>
        <v>49800000</v>
      </c>
      <c r="G17" s="113">
        <f t="shared" si="7"/>
        <v>2800000</v>
      </c>
      <c r="H17" s="112">
        <f t="shared" si="7"/>
        <v>1545000</v>
      </c>
      <c r="I17" s="113">
        <f t="shared" si="7"/>
        <v>83334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1545000</v>
      </c>
      <c r="Q17" s="113">
        <f t="shared" si="2"/>
        <v>83334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55.178571428571431</v>
      </c>
      <c r="U17" s="60">
        <f>IF((SUM($E9:$E14))=0,0,(Q17/(SUM($E9:$E14))*100))</f>
        <v>2.9762142857142857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2203000</v>
      </c>
      <c r="C34" s="108"/>
      <c r="D34" s="108"/>
      <c r="E34" s="108">
        <f>$B34      +$C34      +$D34</f>
        <v>2203000</v>
      </c>
      <c r="F34" s="109">
        <v>2203000</v>
      </c>
      <c r="G34" s="110">
        <v>550000</v>
      </c>
      <c r="H34" s="109">
        <v>550000</v>
      </c>
      <c r="I34" s="110">
        <v>347016</v>
      </c>
      <c r="J34" s="109"/>
      <c r="K34" s="110"/>
      <c r="L34" s="109"/>
      <c r="M34" s="110"/>
      <c r="N34" s="109"/>
      <c r="O34" s="110"/>
      <c r="P34" s="109">
        <f>$H34      +$J34      +$L34      +$N34</f>
        <v>550000</v>
      </c>
      <c r="Q34" s="110">
        <f>$I34      +$K34      +$M34      +$O34</f>
        <v>347016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24.965955515206538</v>
      </c>
      <c r="U34" s="56">
        <f>IF(($E34      =0),0,(($Q34      /$E34      )*100))</f>
        <v>15.751974580118022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2203000</v>
      </c>
      <c r="C35" s="111">
        <f>C34</f>
        <v>0</v>
      </c>
      <c r="D35" s="111"/>
      <c r="E35" s="111">
        <f>$B35      +$C35      +$D35</f>
        <v>2203000</v>
      </c>
      <c r="F35" s="112">
        <f t="shared" ref="F35:O35" si="17">F34</f>
        <v>2203000</v>
      </c>
      <c r="G35" s="113">
        <f t="shared" si="17"/>
        <v>550000</v>
      </c>
      <c r="H35" s="112">
        <f t="shared" si="17"/>
        <v>550000</v>
      </c>
      <c r="I35" s="113">
        <f t="shared" si="17"/>
        <v>347016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550000</v>
      </c>
      <c r="Q35" s="113">
        <f>$I35      +$K35      +$M35      +$O35</f>
        <v>347016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24.965955515206538</v>
      </c>
      <c r="U35" s="60">
        <f>IF($E35   =0,0,($Q35   /$E35   )*100)</f>
        <v>15.751974580118022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10000000</v>
      </c>
      <c r="C37" s="108"/>
      <c r="D37" s="108"/>
      <c r="E37" s="108">
        <f t="shared" ref="E37:E42" si="18">$B37      +$C37      +$D37</f>
        <v>10000000</v>
      </c>
      <c r="F37" s="109">
        <v>10000000</v>
      </c>
      <c r="G37" s="110">
        <v>4500000</v>
      </c>
      <c r="H37" s="109">
        <v>4500000</v>
      </c>
      <c r="I37" s="110">
        <v>2031747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4500000</v>
      </c>
      <c r="Q37" s="110">
        <f t="shared" ref="Q37:Q42" si="20">$I37      +$K37      +$M37      +$O37</f>
        <v>2031747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20.31747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121000</v>
      </c>
      <c r="C38" s="108"/>
      <c r="D38" s="108"/>
      <c r="E38" s="108">
        <f t="shared" si="18"/>
        <v>121000</v>
      </c>
      <c r="F38" s="109">
        <v>110000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1500000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14121000</v>
      </c>
      <c r="C42" s="111">
        <f>SUM(C37:C41)</f>
        <v>0</v>
      </c>
      <c r="D42" s="111"/>
      <c r="E42" s="111">
        <f t="shared" si="18"/>
        <v>14121000</v>
      </c>
      <c r="F42" s="112">
        <f t="shared" ref="F42:O42" si="25">SUM(F37:F41)</f>
        <v>14110000</v>
      </c>
      <c r="G42" s="113">
        <f t="shared" si="25"/>
        <v>6000000</v>
      </c>
      <c r="H42" s="112">
        <f t="shared" si="25"/>
        <v>4500000</v>
      </c>
      <c r="I42" s="113">
        <f t="shared" si="25"/>
        <v>2031747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4500000</v>
      </c>
      <c r="Q42" s="113">
        <f t="shared" si="20"/>
        <v>2031747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32.142857142857146</v>
      </c>
      <c r="U42" s="60">
        <f>IF((+$E37+$E40) =0,0,(Q42   /(+$E37+$E40) )*100)</f>
        <v>14.512478571428572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105000000</v>
      </c>
      <c r="C46" s="108"/>
      <c r="D46" s="108"/>
      <c r="E46" s="108">
        <f t="shared" si="26"/>
        <v>105000000</v>
      </c>
      <c r="F46" s="109">
        <v>105000000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30026000</v>
      </c>
      <c r="C54" s="108"/>
      <c r="D54" s="108"/>
      <c r="E54" s="108">
        <f t="shared" si="26"/>
        <v>30026000</v>
      </c>
      <c r="F54" s="109">
        <v>30026000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135026000</v>
      </c>
      <c r="C55" s="111">
        <f>SUM(C44:C54)</f>
        <v>0</v>
      </c>
      <c r="D55" s="111"/>
      <c r="E55" s="111">
        <f t="shared" si="26"/>
        <v>135026000</v>
      </c>
      <c r="F55" s="112">
        <f t="shared" ref="F55:O55" si="33">SUM(F44:F54)</f>
        <v>135026000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201150000</v>
      </c>
      <c r="C69" s="120">
        <f>SUM(C9:C16,C19:C25,C28:C31,C34,C37:C41,C44:C54,C57:C60,C63:C67)</f>
        <v>0</v>
      </c>
      <c r="D69" s="120"/>
      <c r="E69" s="120">
        <f t="shared" si="35"/>
        <v>201150000</v>
      </c>
      <c r="F69" s="121">
        <f t="shared" ref="F69:O69" si="43">SUM(F9:F16,F19:F25,F28:F31,F34,F37:F41,F44:F54,F57:F60,F63:F67)</f>
        <v>201139000</v>
      </c>
      <c r="G69" s="122">
        <f t="shared" si="43"/>
        <v>9350000</v>
      </c>
      <c r="H69" s="121">
        <f t="shared" si="43"/>
        <v>6595000</v>
      </c>
      <c r="I69" s="122">
        <f t="shared" si="43"/>
        <v>2462097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6595000</v>
      </c>
      <c r="Q69" s="122">
        <f t="shared" si="37"/>
        <v>2462097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34.705046571593961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12.956359522180708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26012000</v>
      </c>
      <c r="C71" s="108"/>
      <c r="D71" s="108"/>
      <c r="E71" s="108">
        <f>$B71      +$C71      +$D71</f>
        <v>26012000</v>
      </c>
      <c r="F71" s="109">
        <v>26012000</v>
      </c>
      <c r="G71" s="110">
        <v>10044000</v>
      </c>
      <c r="H71" s="109">
        <v>6488000</v>
      </c>
      <c r="I71" s="110">
        <v>4647440</v>
      </c>
      <c r="J71" s="109"/>
      <c r="K71" s="110"/>
      <c r="L71" s="109"/>
      <c r="M71" s="110"/>
      <c r="N71" s="109"/>
      <c r="O71" s="110"/>
      <c r="P71" s="109">
        <f>$H71      +$J71      +$L71      +$N71</f>
        <v>6488000</v>
      </c>
      <c r="Q71" s="110">
        <f>$I71      +$K71      +$M71      +$O71</f>
        <v>4647440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24.94233430724281</v>
      </c>
      <c r="U71" s="56">
        <f>IF(($E71      =0),0,(($Q71      /$E71      )*100))</f>
        <v>17.866523143164692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8636000</v>
      </c>
      <c r="C72" s="108"/>
      <c r="D72" s="108"/>
      <c r="E72" s="108">
        <f>$B72      +$C72      +$D72</f>
        <v>8636000</v>
      </c>
      <c r="F72" s="109">
        <v>8636000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34648000</v>
      </c>
      <c r="C73" s="117">
        <f>SUM(C71:C72)</f>
        <v>0</v>
      </c>
      <c r="D73" s="117"/>
      <c r="E73" s="117">
        <f>$B73      +$C73      +$D73</f>
        <v>34648000</v>
      </c>
      <c r="F73" s="118">
        <f t="shared" ref="F73:O73" si="44">SUM(F71:F72)</f>
        <v>34648000</v>
      </c>
      <c r="G73" s="119">
        <f t="shared" si="44"/>
        <v>10044000</v>
      </c>
      <c r="H73" s="118">
        <f t="shared" si="44"/>
        <v>6488000</v>
      </c>
      <c r="I73" s="119">
        <f t="shared" si="44"/>
        <v>4647440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6488000</v>
      </c>
      <c r="Q73" s="119">
        <f>$I73      +$K73      +$M73      +$O73</f>
        <v>4647440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24.94233430724281</v>
      </c>
      <c r="U73" s="65">
        <f>IF($E71   =0,0,($Q71   /$E71 )*100)</f>
        <v>17.866523143164692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34648000</v>
      </c>
      <c r="C74" s="120">
        <f>SUM(C71:C72)</f>
        <v>0</v>
      </c>
      <c r="D74" s="120"/>
      <c r="E74" s="120">
        <f>$B74      +$C74      +$D74</f>
        <v>34648000</v>
      </c>
      <c r="F74" s="121">
        <f t="shared" ref="F74:O74" si="45">SUM(F71:F72)</f>
        <v>34648000</v>
      </c>
      <c r="G74" s="122">
        <f t="shared" si="45"/>
        <v>10044000</v>
      </c>
      <c r="H74" s="121">
        <f t="shared" si="45"/>
        <v>6488000</v>
      </c>
      <c r="I74" s="122">
        <f t="shared" si="45"/>
        <v>4647440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6488000</v>
      </c>
      <c r="Q74" s="122">
        <f>$I74      +$K74      +$M74      +$O74</f>
        <v>4647440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24.94233430724281</v>
      </c>
      <c r="U74" s="71">
        <f>IF($E71   =0,0,($Q71   /$E71 )*100)</f>
        <v>17.866523143164692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235798000</v>
      </c>
      <c r="C75" s="120">
        <f>SUM(C9:C16,C19:C25,C28:C31,C34,C37:C41,C44:C54,C57:C60,C63:C67,C71:C72)</f>
        <v>0</v>
      </c>
      <c r="D75" s="120"/>
      <c r="E75" s="120">
        <f>$B75      +$C75      +$D75</f>
        <v>235798000</v>
      </c>
      <c r="F75" s="121">
        <f t="shared" ref="F75:O75" si="46">SUM(F9:F16,F19:F25,F28:F31,F34,F37:F41,F44:F54,F57:F60,F63:F67,F71:F72)</f>
        <v>235787000</v>
      </c>
      <c r="G75" s="122">
        <f t="shared" si="46"/>
        <v>19394000</v>
      </c>
      <c r="H75" s="121">
        <f t="shared" si="46"/>
        <v>13083000</v>
      </c>
      <c r="I75" s="122">
        <f t="shared" si="46"/>
        <v>7109537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13083000</v>
      </c>
      <c r="Q75" s="122">
        <f>$I75      +$K75      +$M75      +$O75</f>
        <v>7109537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29.063645451516162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15.793706542263688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DDXCkNy8SeYY7Ef4s2op0H91Cx+QJBtMlZb6hEfdfpXpqwa8tIZl4XJRA6yzs1ITVEuJNXi5EVWJiDVV9kHUQ==" saltValue="pEWX/D1TCR99qoRXMsUF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57000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57000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2.035714285714286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57000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57000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2.035714285714286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1502000</v>
      </c>
      <c r="C34" s="108"/>
      <c r="D34" s="108"/>
      <c r="E34" s="108">
        <f>$B34      +$C34      +$D34</f>
        <v>1502000</v>
      </c>
      <c r="F34" s="109">
        <v>1502000</v>
      </c>
      <c r="G34" s="110">
        <v>375000</v>
      </c>
      <c r="H34" s="109">
        <v>356000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356000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23.701731025299601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1502000</v>
      </c>
      <c r="C35" s="111">
        <f>C34</f>
        <v>0</v>
      </c>
      <c r="D35" s="111"/>
      <c r="E35" s="111">
        <f>$B35      +$C35      +$D35</f>
        <v>1502000</v>
      </c>
      <c r="F35" s="112">
        <f t="shared" ref="F35:O35" si="17">F34</f>
        <v>1502000</v>
      </c>
      <c r="G35" s="113">
        <f t="shared" si="17"/>
        <v>375000</v>
      </c>
      <c r="H35" s="112">
        <f t="shared" si="17"/>
        <v>356000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356000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23.701731025299601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12000000</v>
      </c>
      <c r="C46" s="108"/>
      <c r="D46" s="108"/>
      <c r="E46" s="108">
        <f t="shared" si="26"/>
        <v>12000000</v>
      </c>
      <c r="F46" s="109">
        <v>12000000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12000000</v>
      </c>
      <c r="C55" s="111">
        <f>SUM(C44:C54)</f>
        <v>0</v>
      </c>
      <c r="D55" s="111"/>
      <c r="E55" s="111">
        <f t="shared" si="26"/>
        <v>12000000</v>
      </c>
      <c r="F55" s="112">
        <f t="shared" ref="F55:O55" si="33">SUM(F44:F54)</f>
        <v>12000000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16302000</v>
      </c>
      <c r="C69" s="120">
        <f>SUM(C9:C16,C19:C25,C28:C31,C34,C37:C41,C44:C54,C57:C60,C63:C67)</f>
        <v>0</v>
      </c>
      <c r="D69" s="120"/>
      <c r="E69" s="120">
        <f t="shared" si="35"/>
        <v>16302000</v>
      </c>
      <c r="F69" s="121">
        <f t="shared" ref="F69:O69" si="43">SUM(F9:F16,F19:F25,F28:F31,F34,F37:F41,F44:F54,F57:F60,F63:F67)</f>
        <v>16302000</v>
      </c>
      <c r="G69" s="122">
        <f t="shared" si="43"/>
        <v>3175000</v>
      </c>
      <c r="H69" s="121">
        <f t="shared" si="43"/>
        <v>413000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413000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9.6001859600185959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16528000</v>
      </c>
      <c r="C71" s="108"/>
      <c r="D71" s="108"/>
      <c r="E71" s="108">
        <f>$B71      +$C71      +$D71</f>
        <v>16528000</v>
      </c>
      <c r="F71" s="109">
        <v>16528000</v>
      </c>
      <c r="G71" s="110">
        <v>7188000</v>
      </c>
      <c r="H71" s="109">
        <v>3706000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3706000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22.422555663117137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5499000</v>
      </c>
      <c r="C72" s="108"/>
      <c r="D72" s="108"/>
      <c r="E72" s="108">
        <f>$B72      +$C72      +$D72</f>
        <v>5499000</v>
      </c>
      <c r="F72" s="109">
        <v>5499000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22027000</v>
      </c>
      <c r="C73" s="117">
        <f>SUM(C71:C72)</f>
        <v>0</v>
      </c>
      <c r="D73" s="117"/>
      <c r="E73" s="117">
        <f>$B73      +$C73      +$D73</f>
        <v>22027000</v>
      </c>
      <c r="F73" s="118">
        <f t="shared" ref="F73:O73" si="44">SUM(F71:F72)</f>
        <v>22027000</v>
      </c>
      <c r="G73" s="119">
        <f t="shared" si="44"/>
        <v>7188000</v>
      </c>
      <c r="H73" s="118">
        <f t="shared" si="44"/>
        <v>3706000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3706000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22.422555663117137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22027000</v>
      </c>
      <c r="C74" s="120">
        <f>SUM(C71:C72)</f>
        <v>0</v>
      </c>
      <c r="D74" s="120"/>
      <c r="E74" s="120">
        <f>$B74      +$C74      +$D74</f>
        <v>22027000</v>
      </c>
      <c r="F74" s="121">
        <f t="shared" ref="F74:O74" si="45">SUM(F71:F72)</f>
        <v>22027000</v>
      </c>
      <c r="G74" s="122">
        <f t="shared" si="45"/>
        <v>7188000</v>
      </c>
      <c r="H74" s="121">
        <f t="shared" si="45"/>
        <v>3706000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3706000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22.422555663117137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38329000</v>
      </c>
      <c r="C75" s="120">
        <f>SUM(C9:C16,C19:C25,C28:C31,C34,C37:C41,C44:C54,C57:C60,C63:C67,C71:C72)</f>
        <v>0</v>
      </c>
      <c r="D75" s="120"/>
      <c r="E75" s="120">
        <f>$B75      +$C75      +$D75</f>
        <v>38329000</v>
      </c>
      <c r="F75" s="121">
        <f t="shared" ref="F75:O75" si="46">SUM(F9:F16,F19:F25,F28:F31,F34,F37:F41,F44:F54,F57:F60,F63:F67,F71:F72)</f>
        <v>38329000</v>
      </c>
      <c r="G75" s="122">
        <f t="shared" si="46"/>
        <v>10363000</v>
      </c>
      <c r="H75" s="121">
        <f t="shared" si="46"/>
        <v>4119000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4119000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19.774363898223715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i4EQoCGACDLA4JNqPhWAJQnGpkUucDhFE+cwtG3DAMuYVRQgj+zL1XWKexXLB80G0QpQwLOq/5//kqYvB3Avg==" saltValue="tXxoO5wTcJfKP14Pqdns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3500000</v>
      </c>
      <c r="C10" s="108"/>
      <c r="D10" s="108"/>
      <c r="E10" s="108">
        <f t="shared" ref="E10:E17" si="0">$B10      +$C10      +$D10</f>
        <v>3500000</v>
      </c>
      <c r="F10" s="109">
        <v>3500000</v>
      </c>
      <c r="G10" s="110">
        <v>3500000</v>
      </c>
      <c r="H10" s="109">
        <v>93000</v>
      </c>
      <c r="I10" s="110">
        <v>230000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93000</v>
      </c>
      <c r="Q10" s="110">
        <f t="shared" ref="Q10:Q17" si="2">$I10      +$K10      +$M10      +$O10</f>
        <v>230000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2.657142857142857</v>
      </c>
      <c r="U10" s="56">
        <f t="shared" ref="U10:U16" si="6">IF(($E10      =0),0,(($Q10      /$E10      )*100))</f>
        <v>6.5714285714285712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22774000</v>
      </c>
      <c r="C11" s="108"/>
      <c r="D11" s="108"/>
      <c r="E11" s="108">
        <f t="shared" si="0"/>
        <v>22774000</v>
      </c>
      <c r="F11" s="109">
        <v>22774000</v>
      </c>
      <c r="G11" s="110">
        <v>12000000</v>
      </c>
      <c r="H11" s="109">
        <v>4734000</v>
      </c>
      <c r="I11" s="110">
        <v>12000000</v>
      </c>
      <c r="J11" s="109"/>
      <c r="K11" s="110"/>
      <c r="L11" s="109"/>
      <c r="M11" s="110"/>
      <c r="N11" s="109"/>
      <c r="O11" s="110"/>
      <c r="P11" s="109">
        <f t="shared" si="1"/>
        <v>4734000</v>
      </c>
      <c r="Q11" s="110">
        <f t="shared" si="2"/>
        <v>12000000</v>
      </c>
      <c r="R11" s="54">
        <f t="shared" si="3"/>
        <v>0</v>
      </c>
      <c r="S11" s="55">
        <f t="shared" si="4"/>
        <v>0</v>
      </c>
      <c r="T11" s="54">
        <f t="shared" si="5"/>
        <v>20.786862211293581</v>
      </c>
      <c r="U11" s="56">
        <f t="shared" si="6"/>
        <v>52.691665934837971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26274000</v>
      </c>
      <c r="C17" s="111">
        <f>SUM(C9:C16)</f>
        <v>0</v>
      </c>
      <c r="D17" s="111"/>
      <c r="E17" s="111">
        <f t="shared" si="0"/>
        <v>26274000</v>
      </c>
      <c r="F17" s="112">
        <f t="shared" ref="F17:O17" si="7">SUM(F9:F16)</f>
        <v>26274000</v>
      </c>
      <c r="G17" s="113">
        <f t="shared" si="7"/>
        <v>15500000</v>
      </c>
      <c r="H17" s="112">
        <f t="shared" si="7"/>
        <v>4827000</v>
      </c>
      <c r="I17" s="113">
        <f t="shared" si="7"/>
        <v>12230000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4827000</v>
      </c>
      <c r="Q17" s="113">
        <f t="shared" si="2"/>
        <v>12230000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18.371774377711805</v>
      </c>
      <c r="U17" s="60">
        <f>IF((SUM($E9:$E14))=0,0,(Q17/(SUM($E9:$E14))*100))</f>
        <v>46.547918093933163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2939000</v>
      </c>
      <c r="C34" s="108"/>
      <c r="D34" s="108"/>
      <c r="E34" s="108">
        <f>$B34      +$C34      +$D34</f>
        <v>2939000</v>
      </c>
      <c r="F34" s="109">
        <v>2939000</v>
      </c>
      <c r="G34" s="110">
        <v>735000</v>
      </c>
      <c r="H34" s="109">
        <v>735000</v>
      </c>
      <c r="I34" s="110">
        <v>4760434</v>
      </c>
      <c r="J34" s="109"/>
      <c r="K34" s="110"/>
      <c r="L34" s="109"/>
      <c r="M34" s="110"/>
      <c r="N34" s="109"/>
      <c r="O34" s="110"/>
      <c r="P34" s="109">
        <f>$H34      +$J34      +$L34      +$N34</f>
        <v>735000</v>
      </c>
      <c r="Q34" s="110">
        <f>$I34      +$K34      +$M34      +$O34</f>
        <v>4760434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25.008506294658044</v>
      </c>
      <c r="U34" s="56">
        <f>IF(($E34      =0),0,(($Q34      /$E34      )*100))</f>
        <v>161.97461721674037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2939000</v>
      </c>
      <c r="C35" s="111">
        <f>C34</f>
        <v>0</v>
      </c>
      <c r="D35" s="111"/>
      <c r="E35" s="111">
        <f>$B35      +$C35      +$D35</f>
        <v>2939000</v>
      </c>
      <c r="F35" s="112">
        <f t="shared" ref="F35:O35" si="17">F34</f>
        <v>2939000</v>
      </c>
      <c r="G35" s="113">
        <f t="shared" si="17"/>
        <v>735000</v>
      </c>
      <c r="H35" s="112">
        <f t="shared" si="17"/>
        <v>735000</v>
      </c>
      <c r="I35" s="113">
        <f t="shared" si="17"/>
        <v>4760434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735000</v>
      </c>
      <c r="Q35" s="113">
        <f>$I35      +$K35      +$M35      +$O35</f>
        <v>4760434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25.008506294658044</v>
      </c>
      <c r="U35" s="60">
        <f>IF($E35   =0,0,($Q35   /$E35   )*100)</f>
        <v>161.97461721674037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40000000</v>
      </c>
      <c r="C37" s="108"/>
      <c r="D37" s="108"/>
      <c r="E37" s="108">
        <f t="shared" ref="E37:E42" si="18">$B37      +$C37      +$D37</f>
        <v>40000000</v>
      </c>
      <c r="F37" s="109">
        <v>40000000</v>
      </c>
      <c r="G37" s="110">
        <v>18000000</v>
      </c>
      <c r="H37" s="109">
        <v>14268000</v>
      </c>
      <c r="I37" s="110">
        <v>14268503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14268000</v>
      </c>
      <c r="Q37" s="110">
        <f t="shared" ref="Q37:Q42" si="20">$I37      +$K37      +$M37      +$O37</f>
        <v>14268503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35.67</v>
      </c>
      <c r="U37" s="56">
        <f t="shared" ref="U37:U41" si="24">IF(($E37      =0),0,(($Q37      /$E37      )*100))</f>
        <v>35.671257499999996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121000</v>
      </c>
      <c r="C38" s="108"/>
      <c r="D38" s="108"/>
      <c r="E38" s="108">
        <f t="shared" si="18"/>
        <v>121000</v>
      </c>
      <c r="F38" s="109">
        <v>110000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40121000</v>
      </c>
      <c r="C42" s="111">
        <f>SUM(C37:C41)</f>
        <v>0</v>
      </c>
      <c r="D42" s="111"/>
      <c r="E42" s="111">
        <f t="shared" si="18"/>
        <v>40121000</v>
      </c>
      <c r="F42" s="112">
        <f t="shared" ref="F42:O42" si="25">SUM(F37:F41)</f>
        <v>40110000</v>
      </c>
      <c r="G42" s="113">
        <f t="shared" si="25"/>
        <v>18000000</v>
      </c>
      <c r="H42" s="112">
        <f t="shared" si="25"/>
        <v>14268000</v>
      </c>
      <c r="I42" s="113">
        <f t="shared" si="25"/>
        <v>14268503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14268000</v>
      </c>
      <c r="Q42" s="113">
        <f t="shared" si="20"/>
        <v>14268503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35.67</v>
      </c>
      <c r="U42" s="60">
        <f>IF((+$E37+$E40) =0,0,(Q42   /(+$E37+$E40) )*100)</f>
        <v>35.671257499999996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5000000</v>
      </c>
      <c r="C46" s="108"/>
      <c r="D46" s="108"/>
      <c r="E46" s="108">
        <f t="shared" si="26"/>
        <v>5000000</v>
      </c>
      <c r="F46" s="109">
        <v>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</v>
      </c>
      <c r="C55" s="111">
        <f>SUM(C44:C54)</f>
        <v>0</v>
      </c>
      <c r="D55" s="111"/>
      <c r="E55" s="111">
        <f t="shared" si="26"/>
        <v>5000000</v>
      </c>
      <c r="F55" s="112">
        <f t="shared" ref="F55:O55" si="33">SUM(F44:F54)</f>
        <v>5000000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74334000</v>
      </c>
      <c r="C69" s="120">
        <f>SUM(C9:C16,C19:C25,C28:C31,C34,C37:C41,C44:C54,C57:C60,C63:C67)</f>
        <v>0</v>
      </c>
      <c r="D69" s="120"/>
      <c r="E69" s="120">
        <f t="shared" si="35"/>
        <v>74334000</v>
      </c>
      <c r="F69" s="121">
        <f t="shared" ref="F69:O69" si="43">SUM(F9:F16,F19:F25,F28:F31,F34,F37:F41,F44:F54,F57:F60,F63:F67)</f>
        <v>74323000</v>
      </c>
      <c r="G69" s="122">
        <f t="shared" si="43"/>
        <v>34235000</v>
      </c>
      <c r="H69" s="121">
        <f t="shared" si="43"/>
        <v>19830000</v>
      </c>
      <c r="I69" s="122">
        <f t="shared" si="43"/>
        <v>31258937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19830000</v>
      </c>
      <c r="Q69" s="122">
        <f t="shared" si="37"/>
        <v>31258937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28.650687009665816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45.163389825610793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70975000</v>
      </c>
      <c r="C71" s="108"/>
      <c r="D71" s="108"/>
      <c r="E71" s="108">
        <f>$B71      +$C71      +$D71</f>
        <v>70975000</v>
      </c>
      <c r="F71" s="109">
        <v>70975000</v>
      </c>
      <c r="G71" s="110">
        <v>48146000</v>
      </c>
      <c r="H71" s="109">
        <v>24315000</v>
      </c>
      <c r="I71" s="110">
        <v>9066542</v>
      </c>
      <c r="J71" s="109"/>
      <c r="K71" s="110"/>
      <c r="L71" s="109"/>
      <c r="M71" s="110"/>
      <c r="N71" s="109"/>
      <c r="O71" s="110"/>
      <c r="P71" s="109">
        <f>$H71      +$J71      +$L71      +$N71</f>
        <v>24315000</v>
      </c>
      <c r="Q71" s="110">
        <f>$I71      +$K71      +$M71      +$O71</f>
        <v>9066542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34.258541740049317</v>
      </c>
      <c r="U71" s="56">
        <f>IF(($E71      =0),0,(($Q71      /$E71      )*100))</f>
        <v>12.774275449101797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70975000</v>
      </c>
      <c r="C73" s="117">
        <f>SUM(C71:C72)</f>
        <v>0</v>
      </c>
      <c r="D73" s="117"/>
      <c r="E73" s="117">
        <f>$B73      +$C73      +$D73</f>
        <v>70975000</v>
      </c>
      <c r="F73" s="118">
        <f t="shared" ref="F73:O73" si="44">SUM(F71:F72)</f>
        <v>70975000</v>
      </c>
      <c r="G73" s="119">
        <f t="shared" si="44"/>
        <v>48146000</v>
      </c>
      <c r="H73" s="118">
        <f t="shared" si="44"/>
        <v>24315000</v>
      </c>
      <c r="I73" s="119">
        <f t="shared" si="44"/>
        <v>9066542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24315000</v>
      </c>
      <c r="Q73" s="119">
        <f>$I73      +$K73      +$M73      +$O73</f>
        <v>9066542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34.258541740049317</v>
      </c>
      <c r="U73" s="65">
        <f>IF($E71   =0,0,($Q71   /$E71 )*100)</f>
        <v>12.774275449101797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70975000</v>
      </c>
      <c r="C74" s="120">
        <f>SUM(C71:C72)</f>
        <v>0</v>
      </c>
      <c r="D74" s="120"/>
      <c r="E74" s="120">
        <f>$B74      +$C74      +$D74</f>
        <v>70975000</v>
      </c>
      <c r="F74" s="121">
        <f t="shared" ref="F74:O74" si="45">SUM(F71:F72)</f>
        <v>70975000</v>
      </c>
      <c r="G74" s="122">
        <f t="shared" si="45"/>
        <v>48146000</v>
      </c>
      <c r="H74" s="121">
        <f t="shared" si="45"/>
        <v>24315000</v>
      </c>
      <c r="I74" s="122">
        <f t="shared" si="45"/>
        <v>9066542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24315000</v>
      </c>
      <c r="Q74" s="122">
        <f>$I74      +$K74      +$M74      +$O74</f>
        <v>9066542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34.258541740049317</v>
      </c>
      <c r="U74" s="71">
        <f>IF($E71   =0,0,($Q71   /$E71 )*100)</f>
        <v>12.774275449101797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145309000</v>
      </c>
      <c r="C75" s="120">
        <f>SUM(C9:C16,C19:C25,C28:C31,C34,C37:C41,C44:C54,C57:C60,C63:C67,C71:C72)</f>
        <v>0</v>
      </c>
      <c r="D75" s="120"/>
      <c r="E75" s="120">
        <f>$B75      +$C75      +$D75</f>
        <v>145309000</v>
      </c>
      <c r="F75" s="121">
        <f t="shared" ref="F75:O75" si="46">SUM(F9:F16,F19:F25,F28:F31,F34,F37:F41,F44:F54,F57:F60,F63:F67,F71:F72)</f>
        <v>145298000</v>
      </c>
      <c r="G75" s="122">
        <f t="shared" si="46"/>
        <v>82381000</v>
      </c>
      <c r="H75" s="121">
        <f t="shared" si="46"/>
        <v>44145000</v>
      </c>
      <c r="I75" s="122">
        <f t="shared" si="46"/>
        <v>40325479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44145000</v>
      </c>
      <c r="Q75" s="122">
        <f>$I75      +$K75      +$M75      +$O75</f>
        <v>40325479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31.489856478443233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28.765285901789028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RvZ4IwDkfRR4veXoKGHb609mHYAPlhd/Zyz56asySQd7ISmj5OE1TwiuQmVeLBLbHGBhzq2VdAsVZ9Rcb0wGA==" saltValue="xKA8CmaKb+wSQ4p8yXDw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1200000</v>
      </c>
      <c r="C10" s="108"/>
      <c r="D10" s="108"/>
      <c r="E10" s="108">
        <f t="shared" ref="E10:E17" si="0">$B10      +$C10      +$D10</f>
        <v>1200000</v>
      </c>
      <c r="F10" s="109">
        <v>1200000</v>
      </c>
      <c r="G10" s="110">
        <v>1200000</v>
      </c>
      <c r="H10" s="109">
        <v>491000</v>
      </c>
      <c r="I10" s="110">
        <v>490531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491000</v>
      </c>
      <c r="Q10" s="110">
        <f t="shared" ref="Q10:Q17" si="2">$I10      +$K10      +$M10      +$O10</f>
        <v>490531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40.916666666666671</v>
      </c>
      <c r="U10" s="56">
        <f t="shared" ref="U10:U16" si="6">IF(($E10      =0),0,(($Q10      /$E10      )*100))</f>
        <v>40.877583333333334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17000000</v>
      </c>
      <c r="C11" s="108"/>
      <c r="D11" s="108"/>
      <c r="E11" s="108">
        <f t="shared" si="0"/>
        <v>17000000</v>
      </c>
      <c r="F11" s="109">
        <v>17000000</v>
      </c>
      <c r="G11" s="110">
        <v>10000000</v>
      </c>
      <c r="H11" s="109">
        <v>1881000</v>
      </c>
      <c r="I11" s="110">
        <v>3024465</v>
      </c>
      <c r="J11" s="109"/>
      <c r="K11" s="110"/>
      <c r="L11" s="109"/>
      <c r="M11" s="110"/>
      <c r="N11" s="109"/>
      <c r="O11" s="110"/>
      <c r="P11" s="109">
        <f t="shared" si="1"/>
        <v>1881000</v>
      </c>
      <c r="Q11" s="110">
        <f t="shared" si="2"/>
        <v>3024465</v>
      </c>
      <c r="R11" s="54">
        <f t="shared" si="3"/>
        <v>0</v>
      </c>
      <c r="S11" s="55">
        <f t="shared" si="4"/>
        <v>0</v>
      </c>
      <c r="T11" s="54">
        <f t="shared" si="5"/>
        <v>11.064705882352941</v>
      </c>
      <c r="U11" s="56">
        <f t="shared" si="6"/>
        <v>17.790970588235293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18200000</v>
      </c>
      <c r="C17" s="111">
        <f>SUM(C9:C16)</f>
        <v>0</v>
      </c>
      <c r="D17" s="111"/>
      <c r="E17" s="111">
        <f t="shared" si="0"/>
        <v>18200000</v>
      </c>
      <c r="F17" s="112">
        <f t="shared" ref="F17:O17" si="7">SUM(F9:F16)</f>
        <v>18200000</v>
      </c>
      <c r="G17" s="113">
        <f t="shared" si="7"/>
        <v>11200000</v>
      </c>
      <c r="H17" s="112">
        <f t="shared" si="7"/>
        <v>2372000</v>
      </c>
      <c r="I17" s="113">
        <f t="shared" si="7"/>
        <v>3514996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2372000</v>
      </c>
      <c r="Q17" s="113">
        <f t="shared" si="2"/>
        <v>3514996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13.032967032967033</v>
      </c>
      <c r="U17" s="60">
        <f>IF((SUM($E9:$E14))=0,0,(Q17/(SUM($E9:$E14))*100))</f>
        <v>19.313164835164834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2713000</v>
      </c>
      <c r="C31" s="108"/>
      <c r="D31" s="108"/>
      <c r="E31" s="108">
        <f>$B31      +$C31      +$D31</f>
        <v>2713000</v>
      </c>
      <c r="F31" s="109">
        <v>2713000</v>
      </c>
      <c r="G31" s="110">
        <v>1988000</v>
      </c>
      <c r="H31" s="109">
        <v>20000</v>
      </c>
      <c r="I31" s="110">
        <v>11750</v>
      </c>
      <c r="J31" s="109"/>
      <c r="K31" s="110"/>
      <c r="L31" s="109"/>
      <c r="M31" s="110"/>
      <c r="N31" s="109"/>
      <c r="O31" s="110"/>
      <c r="P31" s="109">
        <f>$H31      +$J31      +$L31      +$N31</f>
        <v>20000</v>
      </c>
      <c r="Q31" s="110">
        <f>$I31      +$K31      +$M31      +$O31</f>
        <v>11750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0.73719130114264653</v>
      </c>
      <c r="U31" s="56">
        <f>IF(($E31      =0),0,(($Q31      /$E31      )*100))</f>
        <v>0.43309988942130484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2713000</v>
      </c>
      <c r="C32" s="111">
        <f>SUM(C28:C31)</f>
        <v>0</v>
      </c>
      <c r="D32" s="111"/>
      <c r="E32" s="111">
        <f>$B32      +$C32      +$D32</f>
        <v>2713000</v>
      </c>
      <c r="F32" s="112">
        <f t="shared" ref="F32:O32" si="16">SUM(F28:F31)</f>
        <v>2713000</v>
      </c>
      <c r="G32" s="113">
        <f t="shared" si="16"/>
        <v>1988000</v>
      </c>
      <c r="H32" s="112">
        <f t="shared" si="16"/>
        <v>20000</v>
      </c>
      <c r="I32" s="113">
        <f t="shared" si="16"/>
        <v>11750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20000</v>
      </c>
      <c r="Q32" s="113">
        <f>$I32      +$K32      +$M32      +$O32</f>
        <v>11750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0.73719130114264653</v>
      </c>
      <c r="U32" s="60">
        <f>IF($E32   =0,0,($Q32   /$E32   )*100)</f>
        <v>0.43309988942130484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2280000</v>
      </c>
      <c r="C34" s="108"/>
      <c r="D34" s="108"/>
      <c r="E34" s="108">
        <f>$B34      +$C34      +$D34</f>
        <v>2280000</v>
      </c>
      <c r="F34" s="109">
        <v>2280000</v>
      </c>
      <c r="G34" s="110">
        <v>570000</v>
      </c>
      <c r="H34" s="109">
        <v>170000</v>
      </c>
      <c r="I34" s="110">
        <v>169518</v>
      </c>
      <c r="J34" s="109"/>
      <c r="K34" s="110"/>
      <c r="L34" s="109"/>
      <c r="M34" s="110"/>
      <c r="N34" s="109"/>
      <c r="O34" s="110"/>
      <c r="P34" s="109">
        <f>$H34      +$J34      +$L34      +$N34</f>
        <v>170000</v>
      </c>
      <c r="Q34" s="110">
        <f>$I34      +$K34      +$M34      +$O34</f>
        <v>169518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7.4561403508771926</v>
      </c>
      <c r="U34" s="56">
        <f>IF(($E34      =0),0,(($Q34      /$E34      )*100))</f>
        <v>7.4349999999999996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2280000</v>
      </c>
      <c r="C35" s="111">
        <f>C34</f>
        <v>0</v>
      </c>
      <c r="D35" s="111"/>
      <c r="E35" s="111">
        <f>$B35      +$C35      +$D35</f>
        <v>2280000</v>
      </c>
      <c r="F35" s="112">
        <f t="shared" ref="F35:O35" si="17">F34</f>
        <v>2280000</v>
      </c>
      <c r="G35" s="113">
        <f t="shared" si="17"/>
        <v>570000</v>
      </c>
      <c r="H35" s="112">
        <f t="shared" si="17"/>
        <v>170000</v>
      </c>
      <c r="I35" s="113">
        <f t="shared" si="17"/>
        <v>169518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170000</v>
      </c>
      <c r="Q35" s="113">
        <f>$I35      +$K35      +$M35      +$O35</f>
        <v>169518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7.4561403508771926</v>
      </c>
      <c r="U35" s="60">
        <f>IF($E35   =0,0,($Q35   /$E35   )*100)</f>
        <v>7.4349999999999996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23193000</v>
      </c>
      <c r="C69" s="120">
        <f>SUM(C9:C16,C19:C25,C28:C31,C34,C37:C41,C44:C54,C57:C60,C63:C67)</f>
        <v>0</v>
      </c>
      <c r="D69" s="120"/>
      <c r="E69" s="120">
        <f t="shared" si="35"/>
        <v>23193000</v>
      </c>
      <c r="F69" s="121">
        <f t="shared" ref="F69:O69" si="43">SUM(F9:F16,F19:F25,F28:F31,F34,F37:F41,F44:F54,F57:F60,F63:F67)</f>
        <v>23193000</v>
      </c>
      <c r="G69" s="122">
        <f t="shared" si="43"/>
        <v>13758000</v>
      </c>
      <c r="H69" s="121">
        <f t="shared" si="43"/>
        <v>2562000</v>
      </c>
      <c r="I69" s="122">
        <f t="shared" si="43"/>
        <v>3696264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2562000</v>
      </c>
      <c r="Q69" s="122">
        <f t="shared" si="37"/>
        <v>3696264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11.046436424783341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15.936980985642219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15000000</v>
      </c>
      <c r="C71" s="108"/>
      <c r="D71" s="108"/>
      <c r="E71" s="108">
        <f>$B71      +$C71      +$D71</f>
        <v>15000000</v>
      </c>
      <c r="F71" s="109">
        <v>15000000</v>
      </c>
      <c r="G71" s="110">
        <v>5443000</v>
      </c>
      <c r="H71" s="109">
        <v>227000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227000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1.5133333333333334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15000000</v>
      </c>
      <c r="C73" s="117">
        <f>SUM(C71:C72)</f>
        <v>0</v>
      </c>
      <c r="D73" s="117"/>
      <c r="E73" s="117">
        <f>$B73      +$C73      +$D73</f>
        <v>15000000</v>
      </c>
      <c r="F73" s="118">
        <f t="shared" ref="F73:O73" si="44">SUM(F71:F72)</f>
        <v>15000000</v>
      </c>
      <c r="G73" s="119">
        <f t="shared" si="44"/>
        <v>5443000</v>
      </c>
      <c r="H73" s="118">
        <f t="shared" si="44"/>
        <v>227000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227000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1.5133333333333334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15000000</v>
      </c>
      <c r="C74" s="120">
        <f>SUM(C71:C72)</f>
        <v>0</v>
      </c>
      <c r="D74" s="120"/>
      <c r="E74" s="120">
        <f>$B74      +$C74      +$D74</f>
        <v>15000000</v>
      </c>
      <c r="F74" s="121">
        <f t="shared" ref="F74:O74" si="45">SUM(F71:F72)</f>
        <v>15000000</v>
      </c>
      <c r="G74" s="122">
        <f t="shared" si="45"/>
        <v>5443000</v>
      </c>
      <c r="H74" s="121">
        <f t="shared" si="45"/>
        <v>227000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227000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1.5133333333333334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38193000</v>
      </c>
      <c r="C75" s="120">
        <f>SUM(C9:C16,C19:C25,C28:C31,C34,C37:C41,C44:C54,C57:C60,C63:C67,C71:C72)</f>
        <v>0</v>
      </c>
      <c r="D75" s="120"/>
      <c r="E75" s="120">
        <f>$B75      +$C75      +$D75</f>
        <v>38193000</v>
      </c>
      <c r="F75" s="121">
        <f t="shared" ref="F75:O75" si="46">SUM(F9:F16,F19:F25,F28:F31,F34,F37:F41,F44:F54,F57:F60,F63:F67,F71:F72)</f>
        <v>38193000</v>
      </c>
      <c r="G75" s="122">
        <f t="shared" si="46"/>
        <v>19201000</v>
      </c>
      <c r="H75" s="121">
        <f t="shared" si="46"/>
        <v>2789000</v>
      </c>
      <c r="I75" s="122">
        <f t="shared" si="46"/>
        <v>3696264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2789000</v>
      </c>
      <c r="Q75" s="122">
        <f>$I75      +$K75      +$M75      +$O75</f>
        <v>3696264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7.3023852538423268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9.6778571989631601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v1hGHu4g2ASl17+gS5d7+G8CZt1FET9BMmGUGFeet3mRlYLJ/ezgqkEaa8W3XmNt0a0JVFPgusHljPfUytc3Q==" saltValue="T9CVq5Elj7ycNzlUXeOV8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5A8C0A-7B66-4F84-B701-3F664B89901A}"/>
</file>

<file path=customXml/itemProps2.xml><?xml version="1.0" encoding="utf-8"?>
<ds:datastoreItem xmlns:ds="http://schemas.openxmlformats.org/officeDocument/2006/customXml" ds:itemID="{A59B8666-7935-4831-AF32-AB9E30A9F712}"/>
</file>

<file path=customXml/itemProps3.xml><?xml version="1.0" encoding="utf-8"?>
<ds:datastoreItem xmlns:ds="http://schemas.openxmlformats.org/officeDocument/2006/customXml" ds:itemID="{FB9B6A71-C67C-4D6E-B994-02F19A65A4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2025-11-04T15:37:35Z</dcterms:created>
  <dcterms:modified xsi:type="dcterms:W3CDTF">2025-11-04T15:51:49Z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