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21A48577-F565-4F62-967A-59D1C0EB3132}" xr6:coauthVersionLast="47" xr6:coauthVersionMax="47" xr10:uidLastSave="{00000000-0000-0000-0000-000000000000}"/>
  <workbookProtection workbookAlgorithmName="SHA-512" workbookHashValue="uyg6RPNbkPNxQjH4zPbtRG4pr1QOgNq6MgO0ee8L1u8rDKP42ZBwBkg9/96RjQSh5SOEhSBoACFfaI3ycdQESA==" workbookSaltValue="QtqQnMqoDem7o5tftbl+OQ==" workbookSpinCount="100000" lockStructure="1"/>
  <bookViews>
    <workbookView xWindow="-110" yWindow="-110" windowWidth="19420" windowHeight="1150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'FS184'!$A$1:$X$128</definedName>
    <definedName name="_xlnm.Print_Area" localSheetId="2">'GT421'!$A$1:$X$128</definedName>
    <definedName name="_xlnm.Print_Area" localSheetId="3">'GT481'!$A$1:$X$128</definedName>
    <definedName name="_xlnm.Print_Area" localSheetId="4">'KZN225'!$A$1:$X$128</definedName>
    <definedName name="_xlnm.Print_Area" localSheetId="5">'KZN252'!$A$1:$X$128</definedName>
    <definedName name="_xlnm.Print_Area" localSheetId="6">'KZN282'!$A$1:$X$128</definedName>
    <definedName name="_xlnm.Print_Area" localSheetId="7">'LIM354'!$A$1:$X$128</definedName>
    <definedName name="_xlnm.Print_Area" localSheetId="8">'MP307'!$A$1:$X$128</definedName>
    <definedName name="_xlnm.Print_Area" localSheetId="9">'MP312'!$A$1:$X$128</definedName>
    <definedName name="_xlnm.Print_Area" localSheetId="10">'MP313'!$A$1:$X$128</definedName>
    <definedName name="_xlnm.Print_Area" localSheetId="11">'MP326'!$A$1:$X$128</definedName>
    <definedName name="_xlnm.Print_Area" localSheetId="12">'NC091'!$A$1:$X$128</definedName>
    <definedName name="_xlnm.Print_Area" localSheetId="13">'NW372'!$A$1:$X$128</definedName>
    <definedName name="_xlnm.Print_Area" localSheetId="14">'NW373'!$A$1:$X$128</definedName>
    <definedName name="_xlnm.Print_Area" localSheetId="15">'NW403'!$A$1:$X$128</definedName>
    <definedName name="_xlnm.Print_Area" localSheetId="16">'NW405'!$A$1:$X$128</definedName>
    <definedName name="_xlnm.Print_Area" localSheetId="0">Summary!$A$1:$X$128</definedName>
    <definedName name="_xlnm.Print_Area" localSheetId="17">'WC023'!$A$1:$X$128</definedName>
    <definedName name="_xlnm.Print_Area" localSheetId="18">'WC024'!$A$1:$X$128</definedName>
    <definedName name="_xlnm.Print_Area" localSheetId="19">'WC044'!$A$1:$X$128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O115" i="2" s="1"/>
  <c r="N87" i="2"/>
  <c r="N115" i="2" s="1"/>
  <c r="M87" i="2"/>
  <c r="L87" i="2"/>
  <c r="K87" i="2"/>
  <c r="J87" i="2"/>
  <c r="I87" i="2"/>
  <c r="I115" i="2" s="1"/>
  <c r="H87" i="2"/>
  <c r="G87" i="2"/>
  <c r="G115" i="2" s="1"/>
  <c r="F87" i="2"/>
  <c r="F115" i="2" s="1"/>
  <c r="D87" i="2"/>
  <c r="C87" i="2"/>
  <c r="B87" i="2"/>
  <c r="O87" i="3"/>
  <c r="N87" i="3"/>
  <c r="M87" i="3"/>
  <c r="L87" i="3"/>
  <c r="K87" i="3"/>
  <c r="J87" i="3"/>
  <c r="J115" i="3" s="1"/>
  <c r="I87" i="3"/>
  <c r="H87" i="3"/>
  <c r="G87" i="3"/>
  <c r="G115" i="3" s="1"/>
  <c r="F87" i="3"/>
  <c r="D87" i="3"/>
  <c r="C87" i="3"/>
  <c r="B87" i="3"/>
  <c r="B115" i="3" s="1"/>
  <c r="O87" i="4"/>
  <c r="O115" i="4" s="1"/>
  <c r="N87" i="4"/>
  <c r="N115" i="4" s="1"/>
  <c r="M87" i="4"/>
  <c r="L87" i="4"/>
  <c r="K87" i="4"/>
  <c r="J87" i="4"/>
  <c r="I87" i="4"/>
  <c r="H87" i="4"/>
  <c r="G87" i="4"/>
  <c r="G115" i="4" s="1"/>
  <c r="F87" i="4"/>
  <c r="F115" i="4" s="1"/>
  <c r="D87" i="4"/>
  <c r="C87" i="4"/>
  <c r="B87" i="4"/>
  <c r="O87" i="5"/>
  <c r="N87" i="5"/>
  <c r="M87" i="5"/>
  <c r="L87" i="5"/>
  <c r="K87" i="5"/>
  <c r="K115" i="5" s="1"/>
  <c r="J87" i="5"/>
  <c r="J115" i="5" s="1"/>
  <c r="I87" i="5"/>
  <c r="H87" i="5"/>
  <c r="G87" i="5"/>
  <c r="F87" i="5"/>
  <c r="D87" i="5"/>
  <c r="C87" i="5"/>
  <c r="C115" i="5" s="1"/>
  <c r="B87" i="5"/>
  <c r="B115" i="5" s="1"/>
  <c r="O87" i="6"/>
  <c r="O115" i="6" s="1"/>
  <c r="N87" i="6"/>
  <c r="N115" i="6" s="1"/>
  <c r="M87" i="6"/>
  <c r="L87" i="6"/>
  <c r="K87" i="6"/>
  <c r="J87" i="6"/>
  <c r="I87" i="6"/>
  <c r="H87" i="6"/>
  <c r="G87" i="6"/>
  <c r="G115" i="6" s="1"/>
  <c r="F87" i="6"/>
  <c r="F115" i="6" s="1"/>
  <c r="D87" i="6"/>
  <c r="C87" i="6"/>
  <c r="B87" i="6"/>
  <c r="O87" i="7"/>
  <c r="N87" i="7"/>
  <c r="M87" i="7"/>
  <c r="L87" i="7"/>
  <c r="K87" i="7"/>
  <c r="K115" i="7" s="1"/>
  <c r="J87" i="7"/>
  <c r="J115" i="7" s="1"/>
  <c r="I87" i="7"/>
  <c r="H87" i="7"/>
  <c r="G87" i="7"/>
  <c r="F87" i="7"/>
  <c r="D87" i="7"/>
  <c r="C87" i="7"/>
  <c r="C115" i="7" s="1"/>
  <c r="B87" i="7"/>
  <c r="B115" i="7" s="1"/>
  <c r="O87" i="8"/>
  <c r="O115" i="8" s="1"/>
  <c r="N87" i="8"/>
  <c r="N115" i="8" s="1"/>
  <c r="M87" i="8"/>
  <c r="L87" i="8"/>
  <c r="K87" i="8"/>
  <c r="J87" i="8"/>
  <c r="I87" i="8"/>
  <c r="H87" i="8"/>
  <c r="G87" i="8"/>
  <c r="G115" i="8" s="1"/>
  <c r="F87" i="8"/>
  <c r="F115" i="8" s="1"/>
  <c r="D87" i="8"/>
  <c r="C87" i="8"/>
  <c r="B87" i="8"/>
  <c r="O87" i="9"/>
  <c r="N87" i="9"/>
  <c r="M87" i="9"/>
  <c r="L87" i="9"/>
  <c r="K87" i="9"/>
  <c r="K115" i="9" s="1"/>
  <c r="J87" i="9"/>
  <c r="J115" i="9" s="1"/>
  <c r="I87" i="9"/>
  <c r="H87" i="9"/>
  <c r="G87" i="9"/>
  <c r="F87" i="9"/>
  <c r="D87" i="9"/>
  <c r="C87" i="9"/>
  <c r="C115" i="9" s="1"/>
  <c r="B87" i="9"/>
  <c r="B115" i="9" s="1"/>
  <c r="O87" i="10"/>
  <c r="N87" i="10"/>
  <c r="M87" i="10"/>
  <c r="L87" i="10"/>
  <c r="K87" i="10"/>
  <c r="J87" i="10"/>
  <c r="I87" i="10"/>
  <c r="I115" i="10" s="1"/>
  <c r="H87" i="10"/>
  <c r="G87" i="10"/>
  <c r="F87" i="10"/>
  <c r="D87" i="10"/>
  <c r="C87" i="10"/>
  <c r="B87" i="10"/>
  <c r="O87" i="11"/>
  <c r="O114" i="11" s="1"/>
  <c r="N87" i="11"/>
  <c r="M87" i="11"/>
  <c r="L87" i="11"/>
  <c r="K87" i="11"/>
  <c r="J87" i="11"/>
  <c r="I87" i="11"/>
  <c r="H87" i="11"/>
  <c r="G87" i="11"/>
  <c r="F87" i="11"/>
  <c r="D87" i="11"/>
  <c r="C87" i="11"/>
  <c r="B87" i="11"/>
  <c r="O87" i="12"/>
  <c r="O115" i="12" s="1"/>
  <c r="N87" i="12"/>
  <c r="N115" i="12" s="1"/>
  <c r="M87" i="12"/>
  <c r="L87" i="12"/>
  <c r="K87" i="12"/>
  <c r="J87" i="12"/>
  <c r="I87" i="12"/>
  <c r="H87" i="12"/>
  <c r="G87" i="12"/>
  <c r="G115" i="12" s="1"/>
  <c r="F87" i="12"/>
  <c r="F115" i="12" s="1"/>
  <c r="D87" i="12"/>
  <c r="C87" i="12"/>
  <c r="B87" i="12"/>
  <c r="O87" i="13"/>
  <c r="N87" i="13"/>
  <c r="M87" i="13"/>
  <c r="L87" i="13"/>
  <c r="K87" i="13"/>
  <c r="K115" i="13" s="1"/>
  <c r="J87" i="13"/>
  <c r="J115" i="13" s="1"/>
  <c r="I87" i="13"/>
  <c r="H87" i="13"/>
  <c r="G87" i="13"/>
  <c r="F87" i="13"/>
  <c r="D87" i="13"/>
  <c r="C87" i="13"/>
  <c r="C115" i="13" s="1"/>
  <c r="B87" i="13"/>
  <c r="B115" i="13" s="1"/>
  <c r="O87" i="14"/>
  <c r="N87" i="14"/>
  <c r="N114" i="14" s="1"/>
  <c r="M87" i="14"/>
  <c r="L87" i="14"/>
  <c r="K87" i="14"/>
  <c r="J87" i="14"/>
  <c r="I87" i="14"/>
  <c r="H87" i="14"/>
  <c r="G87" i="14"/>
  <c r="F87" i="14"/>
  <c r="D87" i="14"/>
  <c r="C87" i="14"/>
  <c r="B87" i="14"/>
  <c r="O87" i="15"/>
  <c r="N87" i="15"/>
  <c r="M87" i="15"/>
  <c r="L87" i="15"/>
  <c r="K87" i="15"/>
  <c r="K115" i="15" s="1"/>
  <c r="J87" i="15"/>
  <c r="J115" i="15" s="1"/>
  <c r="I87" i="15"/>
  <c r="H87" i="15"/>
  <c r="G87" i="15"/>
  <c r="F87" i="15"/>
  <c r="D87" i="15"/>
  <c r="C87" i="15"/>
  <c r="C115" i="15" s="1"/>
  <c r="B87" i="15"/>
  <c r="B115" i="15" s="1"/>
  <c r="O87" i="16"/>
  <c r="O115" i="16" s="1"/>
  <c r="N87" i="16"/>
  <c r="N115" i="16" s="1"/>
  <c r="M87" i="16"/>
  <c r="L87" i="16"/>
  <c r="K87" i="16"/>
  <c r="J87" i="16"/>
  <c r="I87" i="16"/>
  <c r="H87" i="16"/>
  <c r="G87" i="16"/>
  <c r="G115" i="16" s="1"/>
  <c r="F87" i="16"/>
  <c r="F115" i="16" s="1"/>
  <c r="D87" i="16"/>
  <c r="C87" i="16"/>
  <c r="B87" i="16"/>
  <c r="O87" i="17"/>
  <c r="N87" i="17"/>
  <c r="M87" i="17"/>
  <c r="L87" i="17"/>
  <c r="K87" i="17"/>
  <c r="K115" i="17" s="1"/>
  <c r="J87" i="17"/>
  <c r="I87" i="17"/>
  <c r="H87" i="17"/>
  <c r="G87" i="17"/>
  <c r="F87" i="17"/>
  <c r="D87" i="17"/>
  <c r="D115" i="17" s="1"/>
  <c r="C87" i="17"/>
  <c r="C115" i="17" s="1"/>
  <c r="B87" i="17"/>
  <c r="O87" i="18"/>
  <c r="O115" i="18" s="1"/>
  <c r="N87" i="18"/>
  <c r="N115" i="18" s="1"/>
  <c r="M87" i="18"/>
  <c r="L87" i="18"/>
  <c r="K87" i="18"/>
  <c r="J87" i="18"/>
  <c r="I87" i="18"/>
  <c r="I115" i="18" s="1"/>
  <c r="H87" i="18"/>
  <c r="G87" i="18"/>
  <c r="G115" i="18" s="1"/>
  <c r="F87" i="18"/>
  <c r="F115" i="18" s="1"/>
  <c r="D87" i="18"/>
  <c r="C87" i="18"/>
  <c r="B87" i="18"/>
  <c r="O87" i="19"/>
  <c r="N87" i="19"/>
  <c r="M87" i="19"/>
  <c r="L87" i="19"/>
  <c r="K87" i="19"/>
  <c r="K115" i="19" s="1"/>
  <c r="J87" i="19"/>
  <c r="J115" i="19" s="1"/>
  <c r="I87" i="19"/>
  <c r="I115" i="19" s="1"/>
  <c r="H87" i="19"/>
  <c r="G87" i="19"/>
  <c r="F87" i="19"/>
  <c r="D87" i="19"/>
  <c r="C87" i="19"/>
  <c r="C115" i="19" s="1"/>
  <c r="B87" i="19"/>
  <c r="B115" i="19" s="1"/>
  <c r="O87" i="20"/>
  <c r="O115" i="20" s="1"/>
  <c r="N87" i="20"/>
  <c r="N115" i="20" s="1"/>
  <c r="M87" i="20"/>
  <c r="L87" i="20"/>
  <c r="K87" i="20"/>
  <c r="J87" i="20"/>
  <c r="I87" i="20"/>
  <c r="H87" i="20"/>
  <c r="G87" i="20"/>
  <c r="G115" i="20" s="1"/>
  <c r="F87" i="20"/>
  <c r="F115" i="20" s="1"/>
  <c r="D87" i="20"/>
  <c r="C87" i="20"/>
  <c r="B87" i="20"/>
  <c r="O87" i="1"/>
  <c r="N87" i="1"/>
  <c r="M87" i="1"/>
  <c r="M115" i="1" s="1"/>
  <c r="S115" i="1" s="1"/>
  <c r="L87" i="1"/>
  <c r="K87" i="1"/>
  <c r="J87" i="1"/>
  <c r="J115" i="1" s="1"/>
  <c r="I87" i="1"/>
  <c r="H87" i="1"/>
  <c r="G87" i="1"/>
  <c r="F87" i="1"/>
  <c r="D87" i="1"/>
  <c r="C87" i="1"/>
  <c r="C115" i="1" s="1"/>
  <c r="B87" i="1"/>
  <c r="B115" i="1" s="1"/>
  <c r="M115" i="2"/>
  <c r="S115" i="2" s="1"/>
  <c r="L115" i="2"/>
  <c r="R115" i="2" s="1"/>
  <c r="K115" i="2"/>
  <c r="J115" i="2"/>
  <c r="H115" i="2"/>
  <c r="D115" i="2"/>
  <c r="C115" i="2"/>
  <c r="B115" i="2"/>
  <c r="U113" i="2"/>
  <c r="T113" i="2"/>
  <c r="S113" i="2"/>
  <c r="R113" i="2"/>
  <c r="S112" i="2"/>
  <c r="R112" i="2"/>
  <c r="E112" i="2"/>
  <c r="U112" i="2" s="1"/>
  <c r="S111" i="2"/>
  <c r="R111" i="2"/>
  <c r="E111" i="2"/>
  <c r="S110" i="2"/>
  <c r="R110" i="2"/>
  <c r="E110" i="2"/>
  <c r="T110" i="2" s="1"/>
  <c r="S109" i="2"/>
  <c r="R109" i="2"/>
  <c r="E109" i="2"/>
  <c r="U109" i="2" s="1"/>
  <c r="U108" i="2"/>
  <c r="S108" i="2"/>
  <c r="R108" i="2"/>
  <c r="E108" i="2"/>
  <c r="T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S102" i="2"/>
  <c r="R102" i="2"/>
  <c r="E102" i="2"/>
  <c r="U102" i="2" s="1"/>
  <c r="S101" i="2"/>
  <c r="R101" i="2"/>
  <c r="E101" i="2"/>
  <c r="U101" i="2" s="1"/>
  <c r="S100" i="2"/>
  <c r="R100" i="2"/>
  <c r="E100" i="2"/>
  <c r="S99" i="2"/>
  <c r="R99" i="2"/>
  <c r="E99" i="2"/>
  <c r="S98" i="2"/>
  <c r="R98" i="2"/>
  <c r="E98" i="2"/>
  <c r="U98" i="2" s="1"/>
  <c r="R97" i="2"/>
  <c r="M97" i="2"/>
  <c r="M114" i="2" s="1"/>
  <c r="S114" i="2" s="1"/>
  <c r="L97" i="2"/>
  <c r="L114" i="2" s="1"/>
  <c r="R114" i="2" s="1"/>
  <c r="K97" i="2"/>
  <c r="K114" i="2" s="1"/>
  <c r="J97" i="2"/>
  <c r="J114" i="2" s="1"/>
  <c r="I97" i="2"/>
  <c r="H97" i="2"/>
  <c r="H114" i="2" s="1"/>
  <c r="G97" i="2"/>
  <c r="F97" i="2"/>
  <c r="D97" i="2"/>
  <c r="D114" i="2" s="1"/>
  <c r="C97" i="2"/>
  <c r="C114" i="2" s="1"/>
  <c r="B97" i="2"/>
  <c r="B114" i="2" s="1"/>
  <c r="O115" i="3"/>
  <c r="N115" i="3"/>
  <c r="M115" i="3"/>
  <c r="S115" i="3" s="1"/>
  <c r="L115" i="3"/>
  <c r="R115" i="3" s="1"/>
  <c r="I115" i="3"/>
  <c r="H115" i="3"/>
  <c r="F115" i="3"/>
  <c r="D115" i="3"/>
  <c r="O114" i="3"/>
  <c r="N114" i="3"/>
  <c r="U113" i="3"/>
  <c r="T113" i="3"/>
  <c r="S113" i="3"/>
  <c r="R113" i="3"/>
  <c r="S112" i="3"/>
  <c r="R112" i="3"/>
  <c r="E112" i="3"/>
  <c r="U112" i="3" s="1"/>
  <c r="S111" i="3"/>
  <c r="R111" i="3"/>
  <c r="E111" i="3"/>
  <c r="T111" i="3" s="1"/>
  <c r="S110" i="3"/>
  <c r="R110" i="3"/>
  <c r="E110" i="3"/>
  <c r="T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M97" i="3"/>
  <c r="S97" i="3" s="1"/>
  <c r="L97" i="3"/>
  <c r="L114" i="3" s="1"/>
  <c r="R114" i="3" s="1"/>
  <c r="K97" i="3"/>
  <c r="J97" i="3"/>
  <c r="I97" i="3"/>
  <c r="I114" i="3" s="1"/>
  <c r="H97" i="3"/>
  <c r="H114" i="3" s="1"/>
  <c r="G97" i="3"/>
  <c r="G114" i="3" s="1"/>
  <c r="F97" i="3"/>
  <c r="F114" i="3" s="1"/>
  <c r="D97" i="3"/>
  <c r="D114" i="3" s="1"/>
  <c r="C97" i="3"/>
  <c r="B97" i="3"/>
  <c r="M115" i="4"/>
  <c r="S115" i="4" s="1"/>
  <c r="L115" i="4"/>
  <c r="R115" i="4" s="1"/>
  <c r="K115" i="4"/>
  <c r="J115" i="4"/>
  <c r="I115" i="4"/>
  <c r="H115" i="4"/>
  <c r="D115" i="4"/>
  <c r="C115" i="4"/>
  <c r="B115" i="4"/>
  <c r="B114" i="4"/>
  <c r="U113" i="4"/>
  <c r="T113" i="4"/>
  <c r="S113" i="4"/>
  <c r="R113" i="4"/>
  <c r="S112" i="4"/>
  <c r="R112" i="4"/>
  <c r="E112" i="4"/>
  <c r="U112" i="4" s="1"/>
  <c r="S111" i="4"/>
  <c r="R111" i="4"/>
  <c r="E111" i="4"/>
  <c r="U111" i="4" s="1"/>
  <c r="S110" i="4"/>
  <c r="R110" i="4"/>
  <c r="E110" i="4"/>
  <c r="U110" i="4" s="1"/>
  <c r="S109" i="4"/>
  <c r="R109" i="4"/>
  <c r="E109" i="4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U105" i="4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M97" i="4"/>
  <c r="M114" i="4" s="1"/>
  <c r="S114" i="4" s="1"/>
  <c r="L97" i="4"/>
  <c r="K97" i="4"/>
  <c r="K114" i="4" s="1"/>
  <c r="J97" i="4"/>
  <c r="J114" i="4" s="1"/>
  <c r="I97" i="4"/>
  <c r="I114" i="4" s="1"/>
  <c r="H97" i="4"/>
  <c r="H114" i="4" s="1"/>
  <c r="G97" i="4"/>
  <c r="F97" i="4"/>
  <c r="D97" i="4"/>
  <c r="D114" i="4" s="1"/>
  <c r="C97" i="4"/>
  <c r="C114" i="4" s="1"/>
  <c r="B97" i="4"/>
  <c r="O115" i="5"/>
  <c r="N115" i="5"/>
  <c r="M115" i="5"/>
  <c r="S115" i="5" s="1"/>
  <c r="L115" i="5"/>
  <c r="R115" i="5" s="1"/>
  <c r="I115" i="5"/>
  <c r="H115" i="5"/>
  <c r="G115" i="5"/>
  <c r="F115" i="5"/>
  <c r="D115" i="5"/>
  <c r="O114" i="5"/>
  <c r="N114" i="5"/>
  <c r="U113" i="5"/>
  <c r="T113" i="5"/>
  <c r="S113" i="5"/>
  <c r="R113" i="5"/>
  <c r="S112" i="5"/>
  <c r="R112" i="5"/>
  <c r="E112" i="5"/>
  <c r="S111" i="5"/>
  <c r="R111" i="5"/>
  <c r="E111" i="5"/>
  <c r="S110" i="5"/>
  <c r="R110" i="5"/>
  <c r="E110" i="5"/>
  <c r="U110" i="5" s="1"/>
  <c r="S109" i="5"/>
  <c r="R109" i="5"/>
  <c r="E109" i="5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S103" i="5"/>
  <c r="R103" i="5"/>
  <c r="E103" i="5"/>
  <c r="U103" i="5" s="1"/>
  <c r="S102" i="5"/>
  <c r="R102" i="5"/>
  <c r="E102" i="5"/>
  <c r="U102" i="5" s="1"/>
  <c r="S101" i="5"/>
  <c r="R101" i="5"/>
  <c r="E101" i="5"/>
  <c r="U101" i="5" s="1"/>
  <c r="S100" i="5"/>
  <c r="R100" i="5"/>
  <c r="E100" i="5"/>
  <c r="U100" i="5" s="1"/>
  <c r="S99" i="5"/>
  <c r="R99" i="5"/>
  <c r="E99" i="5"/>
  <c r="S98" i="5"/>
  <c r="R98" i="5"/>
  <c r="E98" i="5"/>
  <c r="U98" i="5" s="1"/>
  <c r="M97" i="5"/>
  <c r="M114" i="5" s="1"/>
  <c r="S114" i="5" s="1"/>
  <c r="L97" i="5"/>
  <c r="L114" i="5" s="1"/>
  <c r="R114" i="5" s="1"/>
  <c r="K97" i="5"/>
  <c r="J97" i="5"/>
  <c r="I97" i="5"/>
  <c r="I114" i="5" s="1"/>
  <c r="H97" i="5"/>
  <c r="H114" i="5" s="1"/>
  <c r="G97" i="5"/>
  <c r="G114" i="5" s="1"/>
  <c r="F97" i="5"/>
  <c r="F114" i="5" s="1"/>
  <c r="D97" i="5"/>
  <c r="D114" i="5" s="1"/>
  <c r="C97" i="5"/>
  <c r="C114" i="5" s="1"/>
  <c r="B97" i="5"/>
  <c r="M115" i="6"/>
  <c r="S115" i="6" s="1"/>
  <c r="L115" i="6"/>
  <c r="R115" i="6" s="1"/>
  <c r="K115" i="6"/>
  <c r="J115" i="6"/>
  <c r="I115" i="6"/>
  <c r="H115" i="6"/>
  <c r="D115" i="6"/>
  <c r="C115" i="6"/>
  <c r="B115" i="6"/>
  <c r="U113" i="6"/>
  <c r="T113" i="6"/>
  <c r="S113" i="6"/>
  <c r="R113" i="6"/>
  <c r="S112" i="6"/>
  <c r="R112" i="6"/>
  <c r="E112" i="6"/>
  <c r="U112" i="6" s="1"/>
  <c r="S111" i="6"/>
  <c r="R111" i="6"/>
  <c r="E111" i="6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U102" i="6" s="1"/>
  <c r="U101" i="6"/>
  <c r="S101" i="6"/>
  <c r="R101" i="6"/>
  <c r="E101" i="6"/>
  <c r="T101" i="6" s="1"/>
  <c r="S100" i="6"/>
  <c r="R100" i="6"/>
  <c r="E100" i="6"/>
  <c r="U100" i="6" s="1"/>
  <c r="S99" i="6"/>
  <c r="R99" i="6"/>
  <c r="E99" i="6"/>
  <c r="S98" i="6"/>
  <c r="R98" i="6"/>
  <c r="E98" i="6"/>
  <c r="U98" i="6" s="1"/>
  <c r="M97" i="6"/>
  <c r="L97" i="6"/>
  <c r="L114" i="6" s="1"/>
  <c r="R114" i="6" s="1"/>
  <c r="K97" i="6"/>
  <c r="K114" i="6" s="1"/>
  <c r="J97" i="6"/>
  <c r="J114" i="6" s="1"/>
  <c r="I97" i="6"/>
  <c r="I114" i="6" s="1"/>
  <c r="H97" i="6"/>
  <c r="H114" i="6" s="1"/>
  <c r="G97" i="6"/>
  <c r="F97" i="6"/>
  <c r="D97" i="6"/>
  <c r="D114" i="6" s="1"/>
  <c r="C97" i="6"/>
  <c r="C114" i="6" s="1"/>
  <c r="B97" i="6"/>
  <c r="B114" i="6" s="1"/>
  <c r="O115" i="7"/>
  <c r="N115" i="7"/>
  <c r="M115" i="7"/>
  <c r="S115" i="7" s="1"/>
  <c r="L115" i="7"/>
  <c r="R115" i="7" s="1"/>
  <c r="I115" i="7"/>
  <c r="H115" i="7"/>
  <c r="G115" i="7"/>
  <c r="F115" i="7"/>
  <c r="D115" i="7"/>
  <c r="O114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S110" i="7"/>
  <c r="R110" i="7"/>
  <c r="E110" i="7"/>
  <c r="S109" i="7"/>
  <c r="R109" i="7"/>
  <c r="E109" i="7"/>
  <c r="S108" i="7"/>
  <c r="R108" i="7"/>
  <c r="E108" i="7"/>
  <c r="U108" i="7" s="1"/>
  <c r="S107" i="7"/>
  <c r="R107" i="7"/>
  <c r="E107" i="7"/>
  <c r="S106" i="7"/>
  <c r="R106" i="7"/>
  <c r="E106" i="7"/>
  <c r="U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S101" i="7"/>
  <c r="R101" i="7"/>
  <c r="E101" i="7"/>
  <c r="T101" i="7" s="1"/>
  <c r="S100" i="7"/>
  <c r="R100" i="7"/>
  <c r="E100" i="7"/>
  <c r="U100" i="7" s="1"/>
  <c r="S99" i="7"/>
  <c r="R99" i="7"/>
  <c r="E99" i="7"/>
  <c r="U99" i="7" s="1"/>
  <c r="S98" i="7"/>
  <c r="R98" i="7"/>
  <c r="E98" i="7"/>
  <c r="U98" i="7" s="1"/>
  <c r="M97" i="7"/>
  <c r="S97" i="7" s="1"/>
  <c r="L97" i="7"/>
  <c r="L114" i="7" s="1"/>
  <c r="R114" i="7" s="1"/>
  <c r="K97" i="7"/>
  <c r="J97" i="7"/>
  <c r="I97" i="7"/>
  <c r="I114" i="7" s="1"/>
  <c r="H97" i="7"/>
  <c r="H114" i="7" s="1"/>
  <c r="G97" i="7"/>
  <c r="F97" i="7"/>
  <c r="F114" i="7" s="1"/>
  <c r="D97" i="7"/>
  <c r="D114" i="7" s="1"/>
  <c r="C97" i="7"/>
  <c r="B97" i="7"/>
  <c r="M115" i="8"/>
  <c r="S115" i="8" s="1"/>
  <c r="L115" i="8"/>
  <c r="R115" i="8" s="1"/>
  <c r="K115" i="8"/>
  <c r="J115" i="8"/>
  <c r="I115" i="8"/>
  <c r="H115" i="8"/>
  <c r="D115" i="8"/>
  <c r="C115" i="8"/>
  <c r="B115" i="8"/>
  <c r="U113" i="8"/>
  <c r="T113" i="8"/>
  <c r="S113" i="8"/>
  <c r="R113" i="8"/>
  <c r="S112" i="8"/>
  <c r="R112" i="8"/>
  <c r="E112" i="8"/>
  <c r="T112" i="8" s="1"/>
  <c r="S111" i="8"/>
  <c r="R111" i="8"/>
  <c r="E111" i="8"/>
  <c r="U111" i="8" s="1"/>
  <c r="S110" i="8"/>
  <c r="R110" i="8"/>
  <c r="E110" i="8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T104" i="8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S98" i="8"/>
  <c r="R98" i="8"/>
  <c r="E98" i="8"/>
  <c r="U98" i="8" s="1"/>
  <c r="M97" i="8"/>
  <c r="L97" i="8"/>
  <c r="R97" i="8" s="1"/>
  <c r="K97" i="8"/>
  <c r="K114" i="8" s="1"/>
  <c r="J97" i="8"/>
  <c r="J114" i="8" s="1"/>
  <c r="I97" i="8"/>
  <c r="I114" i="8" s="1"/>
  <c r="H97" i="8"/>
  <c r="H114" i="8" s="1"/>
  <c r="G97" i="8"/>
  <c r="F97" i="8"/>
  <c r="D97" i="8"/>
  <c r="D114" i="8" s="1"/>
  <c r="C97" i="8"/>
  <c r="C114" i="8" s="1"/>
  <c r="B97" i="8"/>
  <c r="B114" i="8" s="1"/>
  <c r="O115" i="9"/>
  <c r="N115" i="9"/>
  <c r="M115" i="9"/>
  <c r="S115" i="9" s="1"/>
  <c r="L115" i="9"/>
  <c r="R115" i="9" s="1"/>
  <c r="I115" i="9"/>
  <c r="H115" i="9"/>
  <c r="G115" i="9"/>
  <c r="F115" i="9"/>
  <c r="D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U104" i="9"/>
  <c r="T104" i="9"/>
  <c r="S104" i="9"/>
  <c r="R104" i="9"/>
  <c r="E104" i="9"/>
  <c r="S103" i="9"/>
  <c r="R103" i="9"/>
  <c r="E103" i="9"/>
  <c r="U103" i="9" s="1"/>
  <c r="U102" i="9"/>
  <c r="T102" i="9"/>
  <c r="S102" i="9"/>
  <c r="R102" i="9"/>
  <c r="E102" i="9"/>
  <c r="S101" i="9"/>
  <c r="R101" i="9"/>
  <c r="E101" i="9"/>
  <c r="U101" i="9" s="1"/>
  <c r="S100" i="9"/>
  <c r="R100" i="9"/>
  <c r="E100" i="9"/>
  <c r="S99" i="9"/>
  <c r="R99" i="9"/>
  <c r="E99" i="9"/>
  <c r="U99" i="9" s="1"/>
  <c r="S98" i="9"/>
  <c r="R98" i="9"/>
  <c r="E98" i="9"/>
  <c r="U98" i="9" s="1"/>
  <c r="M97" i="9"/>
  <c r="S97" i="9" s="1"/>
  <c r="L97" i="9"/>
  <c r="K97" i="9"/>
  <c r="J97" i="9"/>
  <c r="I97" i="9"/>
  <c r="I114" i="9" s="1"/>
  <c r="H97" i="9"/>
  <c r="H114" i="9" s="1"/>
  <c r="G97" i="9"/>
  <c r="G114" i="9" s="1"/>
  <c r="F97" i="9"/>
  <c r="F114" i="9" s="1"/>
  <c r="D97" i="9"/>
  <c r="D114" i="9" s="1"/>
  <c r="C97" i="9"/>
  <c r="B97" i="9"/>
  <c r="O115" i="10"/>
  <c r="N115" i="10"/>
  <c r="M115" i="10"/>
  <c r="S115" i="10" s="1"/>
  <c r="L115" i="10"/>
  <c r="R115" i="10" s="1"/>
  <c r="K115" i="10"/>
  <c r="J115" i="10"/>
  <c r="H115" i="10"/>
  <c r="G115" i="10"/>
  <c r="F115" i="10"/>
  <c r="D115" i="10"/>
  <c r="C115" i="10"/>
  <c r="B115" i="10"/>
  <c r="O114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T110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S106" i="10"/>
  <c r="R106" i="10"/>
  <c r="E106" i="10"/>
  <c r="U106" i="10" s="1"/>
  <c r="S105" i="10"/>
  <c r="R105" i="10"/>
  <c r="E105" i="10"/>
  <c r="S104" i="10"/>
  <c r="R104" i="10"/>
  <c r="E104" i="10"/>
  <c r="U104" i="10" s="1"/>
  <c r="S103" i="10"/>
  <c r="R103" i="10"/>
  <c r="E103" i="10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U99" i="10"/>
  <c r="S99" i="10"/>
  <c r="R99" i="10"/>
  <c r="E99" i="10"/>
  <c r="T99" i="10" s="1"/>
  <c r="S98" i="10"/>
  <c r="R98" i="10"/>
  <c r="E98" i="10"/>
  <c r="M97" i="10"/>
  <c r="M114" i="10" s="1"/>
  <c r="S114" i="10" s="1"/>
  <c r="L97" i="10"/>
  <c r="K97" i="10"/>
  <c r="K114" i="10" s="1"/>
  <c r="J97" i="10"/>
  <c r="J114" i="10" s="1"/>
  <c r="I97" i="10"/>
  <c r="H97" i="10"/>
  <c r="H114" i="10" s="1"/>
  <c r="G97" i="10"/>
  <c r="F97" i="10"/>
  <c r="D97" i="10"/>
  <c r="D114" i="10" s="1"/>
  <c r="C97" i="10"/>
  <c r="C114" i="10" s="1"/>
  <c r="B97" i="10"/>
  <c r="B114" i="10" s="1"/>
  <c r="N115" i="11"/>
  <c r="M115" i="11"/>
  <c r="S115" i="11" s="1"/>
  <c r="L115" i="11"/>
  <c r="R115" i="11" s="1"/>
  <c r="K115" i="11"/>
  <c r="J115" i="11"/>
  <c r="I115" i="11"/>
  <c r="H115" i="11"/>
  <c r="G115" i="11"/>
  <c r="F115" i="11"/>
  <c r="D115" i="11"/>
  <c r="C115" i="11"/>
  <c r="B115" i="11"/>
  <c r="N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T111" i="11" s="1"/>
  <c r="S110" i="11"/>
  <c r="R110" i="11"/>
  <c r="E110" i="11"/>
  <c r="U110" i="11" s="1"/>
  <c r="S109" i="11"/>
  <c r="R109" i="11"/>
  <c r="E109" i="11"/>
  <c r="S108" i="11"/>
  <c r="R108" i="11"/>
  <c r="E108" i="11"/>
  <c r="U108" i="11" s="1"/>
  <c r="T107" i="11"/>
  <c r="S107" i="11"/>
  <c r="R107" i="11"/>
  <c r="E107" i="11"/>
  <c r="U107" i="11" s="1"/>
  <c r="S106" i="11"/>
  <c r="R106" i="11"/>
  <c r="E106" i="11"/>
  <c r="T105" i="11"/>
  <c r="S105" i="11"/>
  <c r="R105" i="11"/>
  <c r="E105" i="11"/>
  <c r="U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S101" i="11"/>
  <c r="R101" i="11"/>
  <c r="E101" i="11"/>
  <c r="S100" i="11"/>
  <c r="R100" i="11"/>
  <c r="E100" i="11"/>
  <c r="S99" i="11"/>
  <c r="R99" i="11"/>
  <c r="E99" i="11"/>
  <c r="U99" i="11" s="1"/>
  <c r="S98" i="11"/>
  <c r="R98" i="11"/>
  <c r="E98" i="11"/>
  <c r="M97" i="11"/>
  <c r="M114" i="11" s="1"/>
  <c r="S114" i="11" s="1"/>
  <c r="L97" i="11"/>
  <c r="L114" i="11" s="1"/>
  <c r="R114" i="11" s="1"/>
  <c r="K97" i="11"/>
  <c r="J97" i="11"/>
  <c r="I97" i="11"/>
  <c r="I114" i="11" s="1"/>
  <c r="H97" i="11"/>
  <c r="H114" i="11" s="1"/>
  <c r="G97" i="11"/>
  <c r="G114" i="11" s="1"/>
  <c r="F97" i="11"/>
  <c r="F114" i="11" s="1"/>
  <c r="D97" i="11"/>
  <c r="D114" i="11" s="1"/>
  <c r="C97" i="11"/>
  <c r="C114" i="11" s="1"/>
  <c r="B97" i="11"/>
  <c r="M115" i="12"/>
  <c r="S115" i="12" s="1"/>
  <c r="L115" i="12"/>
  <c r="R115" i="12" s="1"/>
  <c r="K115" i="12"/>
  <c r="J115" i="12"/>
  <c r="I115" i="12"/>
  <c r="H115" i="12"/>
  <c r="D115" i="12"/>
  <c r="C115" i="12"/>
  <c r="B115" i="12"/>
  <c r="U113" i="12"/>
  <c r="T113" i="12"/>
  <c r="S113" i="12"/>
  <c r="R113" i="12"/>
  <c r="S112" i="12"/>
  <c r="R112" i="12"/>
  <c r="E112" i="12"/>
  <c r="S111" i="12"/>
  <c r="R111" i="12"/>
  <c r="E111" i="12"/>
  <c r="T111" i="12" s="1"/>
  <c r="S110" i="12"/>
  <c r="R110" i="12"/>
  <c r="E110" i="12"/>
  <c r="U110" i="12" s="1"/>
  <c r="S109" i="12"/>
  <c r="R109" i="12"/>
  <c r="E109" i="12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S103" i="12"/>
  <c r="R103" i="12"/>
  <c r="E103" i="12"/>
  <c r="U103" i="12" s="1"/>
  <c r="S102" i="12"/>
  <c r="R102" i="12"/>
  <c r="E102" i="12"/>
  <c r="U102" i="12" s="1"/>
  <c r="S101" i="12"/>
  <c r="R101" i="12"/>
  <c r="E101" i="12"/>
  <c r="S100" i="12"/>
  <c r="R100" i="12"/>
  <c r="E100" i="12"/>
  <c r="U100" i="12" s="1"/>
  <c r="S99" i="12"/>
  <c r="R99" i="12"/>
  <c r="E99" i="12"/>
  <c r="S98" i="12"/>
  <c r="R98" i="12"/>
  <c r="E98" i="12"/>
  <c r="U98" i="12" s="1"/>
  <c r="M97" i="12"/>
  <c r="M114" i="12" s="1"/>
  <c r="S114" i="12" s="1"/>
  <c r="L97" i="12"/>
  <c r="L114" i="12" s="1"/>
  <c r="R114" i="12" s="1"/>
  <c r="K97" i="12"/>
  <c r="K114" i="12" s="1"/>
  <c r="J97" i="12"/>
  <c r="J114" i="12" s="1"/>
  <c r="I97" i="12"/>
  <c r="I114" i="12" s="1"/>
  <c r="H97" i="12"/>
  <c r="H114" i="12" s="1"/>
  <c r="G97" i="12"/>
  <c r="G114" i="12" s="1"/>
  <c r="F97" i="12"/>
  <c r="D97" i="12"/>
  <c r="D114" i="12" s="1"/>
  <c r="C97" i="12"/>
  <c r="C114" i="12" s="1"/>
  <c r="B97" i="12"/>
  <c r="B114" i="12" s="1"/>
  <c r="O115" i="13"/>
  <c r="N115" i="13"/>
  <c r="M115" i="13"/>
  <c r="S115" i="13" s="1"/>
  <c r="L115" i="13"/>
  <c r="R115" i="13" s="1"/>
  <c r="I115" i="13"/>
  <c r="H115" i="13"/>
  <c r="G115" i="13"/>
  <c r="F115" i="13"/>
  <c r="D115" i="13"/>
  <c r="O114" i="13"/>
  <c r="N114" i="13"/>
  <c r="U113" i="13"/>
  <c r="T113" i="13"/>
  <c r="S113" i="13"/>
  <c r="R113" i="13"/>
  <c r="S112" i="13"/>
  <c r="R112" i="13"/>
  <c r="E112" i="13"/>
  <c r="T112" i="13" s="1"/>
  <c r="U111" i="13"/>
  <c r="S111" i="13"/>
  <c r="R111" i="13"/>
  <c r="E111" i="13"/>
  <c r="T111" i="13" s="1"/>
  <c r="S110" i="13"/>
  <c r="R110" i="13"/>
  <c r="E110" i="13"/>
  <c r="U109" i="13"/>
  <c r="S109" i="13"/>
  <c r="R109" i="13"/>
  <c r="E109" i="13"/>
  <c r="T109" i="13" s="1"/>
  <c r="S108" i="13"/>
  <c r="R108" i="13"/>
  <c r="E108" i="13"/>
  <c r="U108" i="13" s="1"/>
  <c r="S107" i="13"/>
  <c r="R107" i="13"/>
  <c r="E107" i="13"/>
  <c r="S106" i="13"/>
  <c r="R106" i="13"/>
  <c r="E106" i="13"/>
  <c r="T106" i="13" s="1"/>
  <c r="T105" i="13"/>
  <c r="S105" i="13"/>
  <c r="R105" i="13"/>
  <c r="E105" i="13"/>
  <c r="U105" i="13" s="1"/>
  <c r="S104" i="13"/>
  <c r="R104" i="13"/>
  <c r="E104" i="13"/>
  <c r="T104" i="13" s="1"/>
  <c r="T103" i="13"/>
  <c r="S103" i="13"/>
  <c r="R103" i="13"/>
  <c r="E103" i="13"/>
  <c r="U103" i="13" s="1"/>
  <c r="S102" i="13"/>
  <c r="R102" i="13"/>
  <c r="E102" i="13"/>
  <c r="S101" i="13"/>
  <c r="R101" i="13"/>
  <c r="E101" i="13"/>
  <c r="U101" i="13" s="1"/>
  <c r="S100" i="13"/>
  <c r="R100" i="13"/>
  <c r="E100" i="13"/>
  <c r="S99" i="13"/>
  <c r="R99" i="13"/>
  <c r="E99" i="13"/>
  <c r="S98" i="13"/>
  <c r="R98" i="13"/>
  <c r="E98" i="13"/>
  <c r="T98" i="13" s="1"/>
  <c r="M97" i="13"/>
  <c r="M114" i="13" s="1"/>
  <c r="S114" i="13" s="1"/>
  <c r="L97" i="13"/>
  <c r="L114" i="13" s="1"/>
  <c r="R114" i="13" s="1"/>
  <c r="K97" i="13"/>
  <c r="J97" i="13"/>
  <c r="I97" i="13"/>
  <c r="I114" i="13" s="1"/>
  <c r="H97" i="13"/>
  <c r="H114" i="13" s="1"/>
  <c r="G97" i="13"/>
  <c r="G114" i="13" s="1"/>
  <c r="F97" i="13"/>
  <c r="F114" i="13" s="1"/>
  <c r="D97" i="13"/>
  <c r="D114" i="13" s="1"/>
  <c r="C97" i="13"/>
  <c r="C114" i="13" s="1"/>
  <c r="B97" i="13"/>
  <c r="O115" i="14"/>
  <c r="N115" i="14"/>
  <c r="M115" i="14"/>
  <c r="S115" i="14" s="1"/>
  <c r="L115" i="14"/>
  <c r="R115" i="14" s="1"/>
  <c r="K115" i="14"/>
  <c r="J115" i="14"/>
  <c r="I115" i="14"/>
  <c r="H115" i="14"/>
  <c r="G115" i="14"/>
  <c r="F115" i="14"/>
  <c r="D115" i="14"/>
  <c r="C115" i="14"/>
  <c r="B115" i="14"/>
  <c r="O114" i="14"/>
  <c r="U113" i="14"/>
  <c r="T113" i="14"/>
  <c r="S113" i="14"/>
  <c r="R113" i="14"/>
  <c r="S112" i="14"/>
  <c r="R112" i="14"/>
  <c r="E112" i="14"/>
  <c r="T112" i="14" s="1"/>
  <c r="U111" i="14"/>
  <c r="S111" i="14"/>
  <c r="R111" i="14"/>
  <c r="E111" i="14"/>
  <c r="T111" i="14" s="1"/>
  <c r="S110" i="14"/>
  <c r="R110" i="14"/>
  <c r="E110" i="14"/>
  <c r="U110" i="14" s="1"/>
  <c r="T109" i="14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T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M97" i="14"/>
  <c r="S97" i="14" s="1"/>
  <c r="L97" i="14"/>
  <c r="R97" i="14" s="1"/>
  <c r="K97" i="14"/>
  <c r="K114" i="14" s="1"/>
  <c r="J97" i="14"/>
  <c r="J114" i="14" s="1"/>
  <c r="I97" i="14"/>
  <c r="I114" i="14" s="1"/>
  <c r="H97" i="14"/>
  <c r="H114" i="14" s="1"/>
  <c r="G97" i="14"/>
  <c r="G114" i="14" s="1"/>
  <c r="F97" i="14"/>
  <c r="F114" i="14" s="1"/>
  <c r="D97" i="14"/>
  <c r="D114" i="14" s="1"/>
  <c r="C97" i="14"/>
  <c r="C114" i="14" s="1"/>
  <c r="B97" i="14"/>
  <c r="B114" i="14" s="1"/>
  <c r="O115" i="15"/>
  <c r="N115" i="15"/>
  <c r="M115" i="15"/>
  <c r="S115" i="15" s="1"/>
  <c r="L115" i="15"/>
  <c r="R115" i="15" s="1"/>
  <c r="I115" i="15"/>
  <c r="H115" i="15"/>
  <c r="G115" i="15"/>
  <c r="F115" i="15"/>
  <c r="D115" i="15"/>
  <c r="O114" i="15"/>
  <c r="N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U110" i="15" s="1"/>
  <c r="U109" i="15"/>
  <c r="S109" i="15"/>
  <c r="R109" i="15"/>
  <c r="E109" i="15"/>
  <c r="T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T101" i="15" s="1"/>
  <c r="S100" i="15"/>
  <c r="R100" i="15"/>
  <c r="E100" i="15"/>
  <c r="S99" i="15"/>
  <c r="R99" i="15"/>
  <c r="E99" i="15"/>
  <c r="U99" i="15" s="1"/>
  <c r="S98" i="15"/>
  <c r="R98" i="15"/>
  <c r="E98" i="15"/>
  <c r="M97" i="15"/>
  <c r="S97" i="15" s="1"/>
  <c r="L97" i="15"/>
  <c r="L114" i="15" s="1"/>
  <c r="R114" i="15" s="1"/>
  <c r="K97" i="15"/>
  <c r="J97" i="15"/>
  <c r="I97" i="15"/>
  <c r="I114" i="15" s="1"/>
  <c r="H97" i="15"/>
  <c r="H114" i="15" s="1"/>
  <c r="G97" i="15"/>
  <c r="G114" i="15" s="1"/>
  <c r="F97" i="15"/>
  <c r="F114" i="15" s="1"/>
  <c r="D97" i="15"/>
  <c r="D114" i="15" s="1"/>
  <c r="C97" i="15"/>
  <c r="B97" i="15"/>
  <c r="M115" i="16"/>
  <c r="S115" i="16" s="1"/>
  <c r="L115" i="16"/>
  <c r="R115" i="16" s="1"/>
  <c r="K115" i="16"/>
  <c r="J115" i="16"/>
  <c r="I115" i="16"/>
  <c r="H115" i="16"/>
  <c r="D115" i="16"/>
  <c r="C115" i="16"/>
  <c r="B115" i="16"/>
  <c r="U113" i="16"/>
  <c r="T113" i="16"/>
  <c r="S113" i="16"/>
  <c r="R113" i="16"/>
  <c r="S112" i="16"/>
  <c r="R112" i="16"/>
  <c r="E112" i="16"/>
  <c r="T112" i="16" s="1"/>
  <c r="S111" i="16"/>
  <c r="R111" i="16"/>
  <c r="E111" i="16"/>
  <c r="U111" i="16" s="1"/>
  <c r="S110" i="16"/>
  <c r="R110" i="16"/>
  <c r="E110" i="16"/>
  <c r="U109" i="16"/>
  <c r="S109" i="16"/>
  <c r="R109" i="16"/>
  <c r="E109" i="16"/>
  <c r="T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M97" i="16"/>
  <c r="M114" i="16" s="1"/>
  <c r="S114" i="16" s="1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F97" i="16"/>
  <c r="D97" i="16"/>
  <c r="D114" i="16" s="1"/>
  <c r="C97" i="16"/>
  <c r="C114" i="16" s="1"/>
  <c r="B97" i="16"/>
  <c r="B114" i="16" s="1"/>
  <c r="O115" i="17"/>
  <c r="N115" i="17"/>
  <c r="M115" i="17"/>
  <c r="S115" i="17" s="1"/>
  <c r="L115" i="17"/>
  <c r="R115" i="17" s="1"/>
  <c r="I115" i="17"/>
  <c r="H115" i="17"/>
  <c r="G115" i="17"/>
  <c r="F115" i="17"/>
  <c r="O114" i="17"/>
  <c r="N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T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T99" i="17" s="1"/>
  <c r="S98" i="17"/>
  <c r="R98" i="17"/>
  <c r="E98" i="17"/>
  <c r="T98" i="17" s="1"/>
  <c r="M97" i="17"/>
  <c r="M114" i="17" s="1"/>
  <c r="S114" i="17" s="1"/>
  <c r="L97" i="17"/>
  <c r="L114" i="17" s="1"/>
  <c r="R114" i="17" s="1"/>
  <c r="K97" i="17"/>
  <c r="J97" i="17"/>
  <c r="I97" i="17"/>
  <c r="I114" i="17" s="1"/>
  <c r="H97" i="17"/>
  <c r="H114" i="17" s="1"/>
  <c r="G97" i="17"/>
  <c r="G114" i="17" s="1"/>
  <c r="F97" i="17"/>
  <c r="F114" i="17" s="1"/>
  <c r="D97" i="17"/>
  <c r="D114" i="17" s="1"/>
  <c r="C97" i="17"/>
  <c r="B97" i="17"/>
  <c r="M115" i="18"/>
  <c r="S115" i="18" s="1"/>
  <c r="L115" i="18"/>
  <c r="R115" i="18" s="1"/>
  <c r="K115" i="18"/>
  <c r="J115" i="18"/>
  <c r="H115" i="18"/>
  <c r="D115" i="18"/>
  <c r="C115" i="18"/>
  <c r="B115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T110" i="18" s="1"/>
  <c r="S109" i="18"/>
  <c r="R109" i="18"/>
  <c r="E109" i="18"/>
  <c r="S108" i="18"/>
  <c r="R108" i="18"/>
  <c r="E108" i="18"/>
  <c r="T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S104" i="18"/>
  <c r="R104" i="18"/>
  <c r="E104" i="18"/>
  <c r="U104" i="18" s="1"/>
  <c r="S103" i="18"/>
  <c r="R103" i="18"/>
  <c r="E103" i="18"/>
  <c r="U103" i="18" s="1"/>
  <c r="U102" i="18"/>
  <c r="S102" i="18"/>
  <c r="R102" i="18"/>
  <c r="E102" i="18"/>
  <c r="T102" i="18" s="1"/>
  <c r="S101" i="18"/>
  <c r="R101" i="18"/>
  <c r="E101" i="18"/>
  <c r="U101" i="18" s="1"/>
  <c r="S100" i="18"/>
  <c r="R100" i="18"/>
  <c r="E100" i="18"/>
  <c r="T100" i="18" s="1"/>
  <c r="S99" i="18"/>
  <c r="R99" i="18"/>
  <c r="E99" i="18"/>
  <c r="S98" i="18"/>
  <c r="R98" i="18"/>
  <c r="E98" i="18"/>
  <c r="U98" i="18" s="1"/>
  <c r="M97" i="18"/>
  <c r="M114" i="18" s="1"/>
  <c r="S114" i="18" s="1"/>
  <c r="L97" i="18"/>
  <c r="L114" i="18" s="1"/>
  <c r="R114" i="18" s="1"/>
  <c r="K97" i="18"/>
  <c r="K114" i="18" s="1"/>
  <c r="J97" i="18"/>
  <c r="J114" i="18" s="1"/>
  <c r="I97" i="18"/>
  <c r="I114" i="18" s="1"/>
  <c r="H97" i="18"/>
  <c r="H114" i="18" s="1"/>
  <c r="G97" i="18"/>
  <c r="F97" i="18"/>
  <c r="D97" i="18"/>
  <c r="D114" i="18" s="1"/>
  <c r="C97" i="18"/>
  <c r="C114" i="18" s="1"/>
  <c r="B97" i="18"/>
  <c r="B114" i="18" s="1"/>
  <c r="O115" i="19"/>
  <c r="N115" i="19"/>
  <c r="M115" i="19"/>
  <c r="S115" i="19" s="1"/>
  <c r="L115" i="19"/>
  <c r="R115" i="19" s="1"/>
  <c r="H115" i="19"/>
  <c r="G115" i="19"/>
  <c r="F115" i="19"/>
  <c r="D115" i="19"/>
  <c r="O114" i="19"/>
  <c r="N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T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T105" i="19" s="1"/>
  <c r="S104" i="19"/>
  <c r="R104" i="19"/>
  <c r="E104" i="19"/>
  <c r="U104" i="19" s="1"/>
  <c r="S103" i="19"/>
  <c r="R103" i="19"/>
  <c r="E103" i="19"/>
  <c r="T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M97" i="19"/>
  <c r="M114" i="19" s="1"/>
  <c r="S114" i="19" s="1"/>
  <c r="L97" i="19"/>
  <c r="L114" i="19" s="1"/>
  <c r="R114" i="19" s="1"/>
  <c r="K97" i="19"/>
  <c r="K114" i="19" s="1"/>
  <c r="J97" i="19"/>
  <c r="J114" i="19" s="1"/>
  <c r="I97" i="19"/>
  <c r="H97" i="19"/>
  <c r="H114" i="19" s="1"/>
  <c r="G97" i="19"/>
  <c r="G114" i="19" s="1"/>
  <c r="F97" i="19"/>
  <c r="F114" i="19" s="1"/>
  <c r="D97" i="19"/>
  <c r="D114" i="19" s="1"/>
  <c r="C97" i="19"/>
  <c r="B97" i="19"/>
  <c r="M115" i="20"/>
  <c r="S115" i="20" s="1"/>
  <c r="L115" i="20"/>
  <c r="R115" i="20" s="1"/>
  <c r="K115" i="20"/>
  <c r="J115" i="20"/>
  <c r="I115" i="20"/>
  <c r="H115" i="20"/>
  <c r="D115" i="20"/>
  <c r="C115" i="20"/>
  <c r="B115" i="20"/>
  <c r="U113" i="20"/>
  <c r="T113" i="20"/>
  <c r="S113" i="20"/>
  <c r="R113" i="20"/>
  <c r="S112" i="20"/>
  <c r="R112" i="20"/>
  <c r="E112" i="20"/>
  <c r="U112" i="20" s="1"/>
  <c r="S111" i="20"/>
  <c r="R111" i="20"/>
  <c r="E111" i="20"/>
  <c r="S110" i="20"/>
  <c r="R110" i="20"/>
  <c r="E110" i="20"/>
  <c r="U110" i="20" s="1"/>
  <c r="S109" i="20"/>
  <c r="R109" i="20"/>
  <c r="E109" i="20"/>
  <c r="T109" i="20" s="1"/>
  <c r="U108" i="20"/>
  <c r="S108" i="20"/>
  <c r="R108" i="20"/>
  <c r="E108" i="20"/>
  <c r="T108" i="20" s="1"/>
  <c r="S107" i="20"/>
  <c r="R107" i="20"/>
  <c r="E107" i="20"/>
  <c r="S106" i="20"/>
  <c r="R106" i="20"/>
  <c r="E106" i="20"/>
  <c r="T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S102" i="20"/>
  <c r="R102" i="20"/>
  <c r="E102" i="20"/>
  <c r="U102" i="20" s="1"/>
  <c r="S101" i="20"/>
  <c r="R101" i="20"/>
  <c r="E101" i="20"/>
  <c r="T101" i="20" s="1"/>
  <c r="S100" i="20"/>
  <c r="R100" i="20"/>
  <c r="E100" i="20"/>
  <c r="T100" i="20" s="1"/>
  <c r="S99" i="20"/>
  <c r="R99" i="20"/>
  <c r="E99" i="20"/>
  <c r="U98" i="20"/>
  <c r="S98" i="20"/>
  <c r="R98" i="20"/>
  <c r="E98" i="20"/>
  <c r="T98" i="20" s="1"/>
  <c r="M97" i="20"/>
  <c r="S97" i="20" s="1"/>
  <c r="L97" i="20"/>
  <c r="K97" i="20"/>
  <c r="K114" i="20" s="1"/>
  <c r="J97" i="20"/>
  <c r="J114" i="20" s="1"/>
  <c r="I97" i="20"/>
  <c r="I114" i="20" s="1"/>
  <c r="H97" i="20"/>
  <c r="H114" i="20" s="1"/>
  <c r="G97" i="20"/>
  <c r="G114" i="20" s="1"/>
  <c r="F97" i="20"/>
  <c r="D97" i="20"/>
  <c r="D114" i="20" s="1"/>
  <c r="C97" i="20"/>
  <c r="C114" i="20" s="1"/>
  <c r="B97" i="20"/>
  <c r="B114" i="20" s="1"/>
  <c r="O115" i="1"/>
  <c r="N115" i="1"/>
  <c r="L115" i="1"/>
  <c r="R115" i="1" s="1"/>
  <c r="I115" i="1"/>
  <c r="H115" i="1"/>
  <c r="G115" i="1"/>
  <c r="F115" i="1"/>
  <c r="D115" i="1"/>
  <c r="O114" i="1"/>
  <c r="N114" i="1"/>
  <c r="U113" i="1"/>
  <c r="T113" i="1"/>
  <c r="S113" i="1"/>
  <c r="R113" i="1"/>
  <c r="S112" i="1"/>
  <c r="R112" i="1"/>
  <c r="E112" i="1"/>
  <c r="T112" i="1" s="1"/>
  <c r="S111" i="1"/>
  <c r="R111" i="1"/>
  <c r="E111" i="1"/>
  <c r="T111" i="1" s="1"/>
  <c r="S110" i="1"/>
  <c r="R110" i="1"/>
  <c r="E110" i="1"/>
  <c r="T110" i="1" s="1"/>
  <c r="S109" i="1"/>
  <c r="R109" i="1"/>
  <c r="E109" i="1"/>
  <c r="U109" i="1" s="1"/>
  <c r="S108" i="1"/>
  <c r="R108" i="1"/>
  <c r="E108" i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M97" i="1"/>
  <c r="S97" i="1" s="1"/>
  <c r="L97" i="1"/>
  <c r="R97" i="1" s="1"/>
  <c r="K97" i="1"/>
  <c r="J97" i="1"/>
  <c r="I97" i="1"/>
  <c r="I114" i="1" s="1"/>
  <c r="H97" i="1"/>
  <c r="H114" i="1" s="1"/>
  <c r="G97" i="1"/>
  <c r="G114" i="1" s="1"/>
  <c r="F97" i="1"/>
  <c r="F114" i="1" s="1"/>
  <c r="D97" i="1"/>
  <c r="D114" i="1" s="1"/>
  <c r="C97" i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2" i="9" s="1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20"/>
  <c r="R96" i="20"/>
  <c r="Q96" i="20"/>
  <c r="P96" i="20"/>
  <c r="E96" i="20"/>
  <c r="U96" i="20" s="1"/>
  <c r="S95" i="20"/>
  <c r="R95" i="20"/>
  <c r="Q95" i="20"/>
  <c r="P95" i="20"/>
  <c r="E95" i="20"/>
  <c r="U95" i="20" s="1"/>
  <c r="S94" i="20"/>
  <c r="R94" i="20"/>
  <c r="Q94" i="20"/>
  <c r="P94" i="20"/>
  <c r="E94" i="20"/>
  <c r="S93" i="20"/>
  <c r="R93" i="20"/>
  <c r="Q93" i="20"/>
  <c r="P93" i="20"/>
  <c r="E93" i="20"/>
  <c r="U93" i="20" s="1"/>
  <c r="U92" i="20"/>
  <c r="S92" i="20"/>
  <c r="R92" i="20"/>
  <c r="Q92" i="20"/>
  <c r="P92" i="20"/>
  <c r="E92" i="20"/>
  <c r="T92" i="20" s="1"/>
  <c r="S91" i="20"/>
  <c r="R91" i="20"/>
  <c r="Q91" i="20"/>
  <c r="P91" i="20"/>
  <c r="E91" i="20"/>
  <c r="U90" i="20"/>
  <c r="S90" i="20"/>
  <c r="R90" i="20"/>
  <c r="Q90" i="20"/>
  <c r="P90" i="20"/>
  <c r="E90" i="20"/>
  <c r="T90" i="20" s="1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U88" i="20" s="1"/>
  <c r="O75" i="20"/>
  <c r="N75" i="20"/>
  <c r="M75" i="20"/>
  <c r="L75" i="20"/>
  <c r="K75" i="20"/>
  <c r="J75" i="20"/>
  <c r="I75" i="20"/>
  <c r="S75" i="20" s="1"/>
  <c r="H75" i="20"/>
  <c r="R75" i="20" s="1"/>
  <c r="G75" i="20"/>
  <c r="F75" i="20"/>
  <c r="C75" i="20"/>
  <c r="B75" i="20"/>
  <c r="O74" i="20"/>
  <c r="N74" i="20"/>
  <c r="M74" i="20"/>
  <c r="L74" i="20"/>
  <c r="K74" i="20"/>
  <c r="J74" i="20"/>
  <c r="I74" i="20"/>
  <c r="S74" i="20" s="1"/>
  <c r="H74" i="20"/>
  <c r="R74" i="20" s="1"/>
  <c r="G74" i="20"/>
  <c r="F74" i="20"/>
  <c r="C74" i="20"/>
  <c r="B74" i="20"/>
  <c r="O73" i="20"/>
  <c r="N73" i="20"/>
  <c r="M73" i="20"/>
  <c r="L73" i="20"/>
  <c r="K73" i="20"/>
  <c r="J73" i="20"/>
  <c r="I73" i="20"/>
  <c r="H73" i="20"/>
  <c r="R73" i="20" s="1"/>
  <c r="G73" i="20"/>
  <c r="F73" i="20"/>
  <c r="C73" i="20"/>
  <c r="B73" i="20"/>
  <c r="E73" i="20" s="1"/>
  <c r="T72" i="20"/>
  <c r="S72" i="20"/>
  <c r="R72" i="20"/>
  <c r="Q72" i="20"/>
  <c r="P72" i="20"/>
  <c r="E72" i="20"/>
  <c r="U72" i="20" s="1"/>
  <c r="S71" i="20"/>
  <c r="R71" i="20"/>
  <c r="Q71" i="20"/>
  <c r="P71" i="20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L68" i="20"/>
  <c r="K68" i="20"/>
  <c r="J68" i="20"/>
  <c r="I68" i="20"/>
  <c r="H68" i="20"/>
  <c r="G68" i="20"/>
  <c r="F68" i="20"/>
  <c r="C68" i="20"/>
  <c r="B68" i="20"/>
  <c r="U67" i="20"/>
  <c r="S67" i="20"/>
  <c r="R67" i="20"/>
  <c r="Q67" i="20"/>
  <c r="P67" i="20"/>
  <c r="E67" i="20"/>
  <c r="T67" i="20" s="1"/>
  <c r="S66" i="20"/>
  <c r="R66" i="20"/>
  <c r="Q66" i="20"/>
  <c r="P66" i="20"/>
  <c r="E66" i="20"/>
  <c r="U65" i="20"/>
  <c r="S65" i="20"/>
  <c r="R65" i="20"/>
  <c r="Q65" i="20"/>
  <c r="P65" i="20"/>
  <c r="E65" i="20"/>
  <c r="T65" i="20" s="1"/>
  <c r="U64" i="20"/>
  <c r="T64" i="20"/>
  <c r="S64" i="20"/>
  <c r="R64" i="20"/>
  <c r="Q64" i="20"/>
  <c r="P64" i="20"/>
  <c r="E64" i="20"/>
  <c r="S63" i="20"/>
  <c r="R63" i="20"/>
  <c r="Q63" i="20"/>
  <c r="P63" i="20"/>
  <c r="E63" i="20"/>
  <c r="U63" i="20" s="1"/>
  <c r="O61" i="20"/>
  <c r="N61" i="20"/>
  <c r="M61" i="20"/>
  <c r="L61" i="20"/>
  <c r="K61" i="20"/>
  <c r="J61" i="20"/>
  <c r="I61" i="20"/>
  <c r="S61" i="20" s="1"/>
  <c r="H61" i="20"/>
  <c r="R61" i="20" s="1"/>
  <c r="C61" i="20"/>
  <c r="B61" i="20"/>
  <c r="S60" i="20"/>
  <c r="R60" i="20"/>
  <c r="Q60" i="20"/>
  <c r="P60" i="20"/>
  <c r="E60" i="20"/>
  <c r="S59" i="20"/>
  <c r="R59" i="20"/>
  <c r="Q59" i="20"/>
  <c r="P59" i="20"/>
  <c r="E59" i="20"/>
  <c r="U59" i="20" s="1"/>
  <c r="U58" i="20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S55" i="20" s="1"/>
  <c r="H55" i="20"/>
  <c r="G55" i="20"/>
  <c r="F55" i="20"/>
  <c r="C55" i="20"/>
  <c r="B55" i="20"/>
  <c r="E55" i="20" s="1"/>
  <c r="T54" i="20"/>
  <c r="S54" i="20"/>
  <c r="R54" i="20"/>
  <c r="Q54" i="20"/>
  <c r="P54" i="20"/>
  <c r="E54" i="20"/>
  <c r="U54" i="20" s="1"/>
  <c r="S53" i="20"/>
  <c r="R53" i="20"/>
  <c r="Q53" i="20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T51" i="20" s="1"/>
  <c r="T50" i="20"/>
  <c r="S50" i="20"/>
  <c r="R50" i="20"/>
  <c r="Q50" i="20"/>
  <c r="P50" i="20"/>
  <c r="E50" i="20"/>
  <c r="U50" i="20" s="1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S42" i="20" s="1"/>
  <c r="H42" i="20"/>
  <c r="G42" i="20"/>
  <c r="F42" i="20"/>
  <c r="C42" i="20"/>
  <c r="B42" i="20"/>
  <c r="E42" i="20" s="1"/>
  <c r="S41" i="20"/>
  <c r="R41" i="20"/>
  <c r="Q41" i="20"/>
  <c r="P41" i="20"/>
  <c r="E41" i="20"/>
  <c r="S40" i="20"/>
  <c r="R40" i="20"/>
  <c r="Q40" i="20"/>
  <c r="P40" i="20"/>
  <c r="E40" i="20"/>
  <c r="U40" i="20" s="1"/>
  <c r="S39" i="20"/>
  <c r="R39" i="20"/>
  <c r="Q39" i="20"/>
  <c r="P39" i="20"/>
  <c r="E39" i="20"/>
  <c r="U39" i="20" s="1"/>
  <c r="S38" i="20"/>
  <c r="R38" i="20"/>
  <c r="Q38" i="20"/>
  <c r="P38" i="20"/>
  <c r="E38" i="20"/>
  <c r="S37" i="20"/>
  <c r="R37" i="20"/>
  <c r="Q37" i="20"/>
  <c r="P37" i="20"/>
  <c r="E37" i="20"/>
  <c r="R35" i="20"/>
  <c r="O35" i="20"/>
  <c r="N35" i="20"/>
  <c r="M35" i="20"/>
  <c r="L35" i="20"/>
  <c r="K35" i="20"/>
  <c r="J35" i="20"/>
  <c r="I35" i="20"/>
  <c r="S35" i="20" s="1"/>
  <c r="H35" i="20"/>
  <c r="G35" i="20"/>
  <c r="F35" i="20"/>
  <c r="C35" i="20"/>
  <c r="B35" i="20"/>
  <c r="S34" i="20"/>
  <c r="R34" i="20"/>
  <c r="Q34" i="20"/>
  <c r="P34" i="20"/>
  <c r="E34" i="20"/>
  <c r="O32" i="20"/>
  <c r="N32" i="20"/>
  <c r="M32" i="20"/>
  <c r="L32" i="20"/>
  <c r="K32" i="20"/>
  <c r="J32" i="20"/>
  <c r="I32" i="20"/>
  <c r="S32" i="20" s="1"/>
  <c r="H32" i="20"/>
  <c r="G32" i="20"/>
  <c r="F32" i="20"/>
  <c r="C32" i="20"/>
  <c r="B32" i="20"/>
  <c r="U31" i="20"/>
  <c r="S31" i="20"/>
  <c r="R31" i="20"/>
  <c r="Q31" i="20"/>
  <c r="P31" i="20"/>
  <c r="E31" i="20"/>
  <c r="T31" i="20" s="1"/>
  <c r="S30" i="20"/>
  <c r="R30" i="20"/>
  <c r="Q30" i="20"/>
  <c r="P30" i="20"/>
  <c r="E30" i="20"/>
  <c r="S29" i="20"/>
  <c r="R29" i="20"/>
  <c r="Q29" i="20"/>
  <c r="P29" i="20"/>
  <c r="E29" i="20"/>
  <c r="U29" i="20" s="1"/>
  <c r="U28" i="20"/>
  <c r="S28" i="20"/>
  <c r="R28" i="20"/>
  <c r="Q28" i="20"/>
  <c r="P28" i="20"/>
  <c r="E28" i="20"/>
  <c r="T28" i="20" s="1"/>
  <c r="S26" i="20"/>
  <c r="O26" i="20"/>
  <c r="N26" i="20"/>
  <c r="M26" i="20"/>
  <c r="L26" i="20"/>
  <c r="K26" i="20"/>
  <c r="J26" i="20"/>
  <c r="I26" i="20"/>
  <c r="H26" i="20"/>
  <c r="R26" i="20" s="1"/>
  <c r="G26" i="20"/>
  <c r="F26" i="20"/>
  <c r="C26" i="20"/>
  <c r="B26" i="20"/>
  <c r="S25" i="20"/>
  <c r="R25" i="20"/>
  <c r="Q25" i="20"/>
  <c r="P25" i="20"/>
  <c r="E25" i="20"/>
  <c r="T25" i="20" s="1"/>
  <c r="U24" i="20"/>
  <c r="S24" i="20"/>
  <c r="R24" i="20"/>
  <c r="Q24" i="20"/>
  <c r="P24" i="20"/>
  <c r="E24" i="20"/>
  <c r="T24" i="20" s="1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P20" i="20"/>
  <c r="E20" i="20"/>
  <c r="T20" i="20" s="1"/>
  <c r="S19" i="20"/>
  <c r="R19" i="20"/>
  <c r="Q19" i="20"/>
  <c r="U19" i="20" s="1"/>
  <c r="P19" i="20"/>
  <c r="E19" i="20"/>
  <c r="O17" i="20"/>
  <c r="N17" i="20"/>
  <c r="M17" i="20"/>
  <c r="L17" i="20"/>
  <c r="K17" i="20"/>
  <c r="J17" i="20"/>
  <c r="I17" i="20"/>
  <c r="H17" i="20"/>
  <c r="R17" i="20" s="1"/>
  <c r="G17" i="20"/>
  <c r="F17" i="20"/>
  <c r="C17" i="20"/>
  <c r="B17" i="20"/>
  <c r="U16" i="20"/>
  <c r="S16" i="20"/>
  <c r="R16" i="20"/>
  <c r="Q16" i="20"/>
  <c r="P16" i="20"/>
  <c r="E16" i="20"/>
  <c r="T16" i="20" s="1"/>
  <c r="T15" i="20"/>
  <c r="S15" i="20"/>
  <c r="R15" i="20"/>
  <c r="Q15" i="20"/>
  <c r="P15" i="20"/>
  <c r="E15" i="20"/>
  <c r="S14" i="20"/>
  <c r="R14" i="20"/>
  <c r="Q14" i="20"/>
  <c r="P14" i="20"/>
  <c r="E14" i="20"/>
  <c r="S13" i="20"/>
  <c r="R13" i="20"/>
  <c r="Q13" i="20"/>
  <c r="P13" i="20"/>
  <c r="E13" i="20"/>
  <c r="U13" i="20" s="1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T9" i="20"/>
  <c r="S9" i="20"/>
  <c r="R9" i="20"/>
  <c r="Q9" i="20"/>
  <c r="P9" i="20"/>
  <c r="E9" i="20"/>
  <c r="U9" i="20" s="1"/>
  <c r="S96" i="19"/>
  <c r="R96" i="19"/>
  <c r="Q96" i="19"/>
  <c r="P96" i="19"/>
  <c r="E96" i="19"/>
  <c r="T96" i="19" s="1"/>
  <c r="S95" i="19"/>
  <c r="R95" i="19"/>
  <c r="Q95" i="19"/>
  <c r="P95" i="19"/>
  <c r="E95" i="19"/>
  <c r="U95" i="19" s="1"/>
  <c r="U94" i="19"/>
  <c r="S94" i="19"/>
  <c r="R94" i="19"/>
  <c r="Q94" i="19"/>
  <c r="P94" i="19"/>
  <c r="E94" i="19"/>
  <c r="T94" i="19" s="1"/>
  <c r="S93" i="19"/>
  <c r="R93" i="19"/>
  <c r="Q93" i="19"/>
  <c r="P93" i="19"/>
  <c r="E93" i="19"/>
  <c r="S92" i="19"/>
  <c r="R92" i="19"/>
  <c r="Q92" i="19"/>
  <c r="P92" i="19"/>
  <c r="E92" i="19"/>
  <c r="U92" i="19" s="1"/>
  <c r="S91" i="19"/>
  <c r="R91" i="19"/>
  <c r="Q91" i="19"/>
  <c r="P91" i="19"/>
  <c r="E91" i="19"/>
  <c r="U91" i="19" s="1"/>
  <c r="S90" i="19"/>
  <c r="R90" i="19"/>
  <c r="Q90" i="19"/>
  <c r="P90" i="19"/>
  <c r="E90" i="19"/>
  <c r="U89" i="19"/>
  <c r="S89" i="19"/>
  <c r="R89" i="19"/>
  <c r="Q89" i="19"/>
  <c r="P89" i="19"/>
  <c r="E89" i="19"/>
  <c r="T89" i="19" s="1"/>
  <c r="S88" i="19"/>
  <c r="R88" i="19"/>
  <c r="Q88" i="19"/>
  <c r="P88" i="19"/>
  <c r="E88" i="19"/>
  <c r="U88" i="19" s="1"/>
  <c r="O75" i="19"/>
  <c r="N75" i="19"/>
  <c r="M75" i="19"/>
  <c r="L75" i="19"/>
  <c r="K75" i="19"/>
  <c r="J75" i="19"/>
  <c r="I75" i="19"/>
  <c r="H75" i="19"/>
  <c r="R75" i="19" s="1"/>
  <c r="G75" i="19"/>
  <c r="F75" i="19"/>
  <c r="C75" i="19"/>
  <c r="B75" i="19"/>
  <c r="S74" i="19"/>
  <c r="O74" i="19"/>
  <c r="N74" i="19"/>
  <c r="M74" i="19"/>
  <c r="L74" i="19"/>
  <c r="K74" i="19"/>
  <c r="J74" i="19"/>
  <c r="I74" i="19"/>
  <c r="H74" i="19"/>
  <c r="G74" i="19"/>
  <c r="F74" i="19"/>
  <c r="C74" i="19"/>
  <c r="B74" i="19"/>
  <c r="O73" i="19"/>
  <c r="N73" i="19"/>
  <c r="M73" i="19"/>
  <c r="L73" i="19"/>
  <c r="K73" i="19"/>
  <c r="J73" i="19"/>
  <c r="I73" i="19"/>
  <c r="S73" i="19" s="1"/>
  <c r="H73" i="19"/>
  <c r="R73" i="19" s="1"/>
  <c r="G73" i="19"/>
  <c r="F73" i="19"/>
  <c r="C73" i="19"/>
  <c r="B73" i="19"/>
  <c r="S72" i="19"/>
  <c r="R72" i="19"/>
  <c r="Q72" i="19"/>
  <c r="P72" i="19"/>
  <c r="E72" i="19"/>
  <c r="U71" i="19"/>
  <c r="S71" i="19"/>
  <c r="R71" i="19"/>
  <c r="Q71" i="19"/>
  <c r="P71" i="19"/>
  <c r="E71" i="19"/>
  <c r="O69" i="19"/>
  <c r="N69" i="19"/>
  <c r="M69" i="19"/>
  <c r="L69" i="19"/>
  <c r="K69" i="19"/>
  <c r="J69" i="19"/>
  <c r="I69" i="19"/>
  <c r="H69" i="19"/>
  <c r="G69" i="19"/>
  <c r="F69" i="19"/>
  <c r="C69" i="19"/>
  <c r="B69" i="19"/>
  <c r="O68" i="19"/>
  <c r="N68" i="19"/>
  <c r="M68" i="19"/>
  <c r="L68" i="19"/>
  <c r="K68" i="19"/>
  <c r="J68" i="19"/>
  <c r="I68" i="19"/>
  <c r="Q68" i="19" s="1"/>
  <c r="H68" i="19"/>
  <c r="R68" i="19" s="1"/>
  <c r="G68" i="19"/>
  <c r="F68" i="19"/>
  <c r="C68" i="19"/>
  <c r="B68" i="19"/>
  <c r="S67" i="19"/>
  <c r="R67" i="19"/>
  <c r="Q67" i="19"/>
  <c r="P67" i="19"/>
  <c r="E67" i="19"/>
  <c r="U66" i="19"/>
  <c r="S66" i="19"/>
  <c r="R66" i="19"/>
  <c r="Q66" i="19"/>
  <c r="P66" i="19"/>
  <c r="E66" i="19"/>
  <c r="T66" i="19" s="1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O61" i="19"/>
  <c r="N61" i="19"/>
  <c r="M61" i="19"/>
  <c r="L61" i="19"/>
  <c r="K61" i="19"/>
  <c r="J61" i="19"/>
  <c r="I61" i="19"/>
  <c r="S61" i="19" s="1"/>
  <c r="H61" i="19"/>
  <c r="R61" i="19" s="1"/>
  <c r="C61" i="19"/>
  <c r="B61" i="19"/>
  <c r="T60" i="19"/>
  <c r="S60" i="19"/>
  <c r="R60" i="19"/>
  <c r="Q60" i="19"/>
  <c r="P60" i="19"/>
  <c r="E60" i="19"/>
  <c r="U60" i="19" s="1"/>
  <c r="S59" i="19"/>
  <c r="R59" i="19"/>
  <c r="Q59" i="19"/>
  <c r="P59" i="19"/>
  <c r="E59" i="19"/>
  <c r="U59" i="19" s="1"/>
  <c r="S58" i="19"/>
  <c r="R58" i="19"/>
  <c r="Q58" i="19"/>
  <c r="P58" i="19"/>
  <c r="E58" i="19"/>
  <c r="S57" i="19"/>
  <c r="R57" i="19"/>
  <c r="Q57" i="19"/>
  <c r="P57" i="19"/>
  <c r="E57" i="19"/>
  <c r="T57" i="19" s="1"/>
  <c r="O55" i="19"/>
  <c r="N55" i="19"/>
  <c r="M55" i="19"/>
  <c r="L55" i="19"/>
  <c r="K55" i="19"/>
  <c r="J55" i="19"/>
  <c r="I55" i="19"/>
  <c r="S55" i="19" s="1"/>
  <c r="H55" i="19"/>
  <c r="G55" i="19"/>
  <c r="F55" i="19"/>
  <c r="C55" i="19"/>
  <c r="B55" i="19"/>
  <c r="S54" i="19"/>
  <c r="R54" i="19"/>
  <c r="Q54" i="19"/>
  <c r="P54" i="19"/>
  <c r="E54" i="19"/>
  <c r="S53" i="19"/>
  <c r="R53" i="19"/>
  <c r="Q53" i="19"/>
  <c r="P53" i="19"/>
  <c r="E53" i="19"/>
  <c r="U53" i="19" s="1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U50" i="19"/>
  <c r="T50" i="19"/>
  <c r="S50" i="19"/>
  <c r="R50" i="19"/>
  <c r="Q50" i="19"/>
  <c r="P50" i="19"/>
  <c r="E50" i="19"/>
  <c r="U49" i="19"/>
  <c r="T49" i="19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U46" i="19"/>
  <c r="S46" i="19"/>
  <c r="R46" i="19"/>
  <c r="Q46" i="19"/>
  <c r="P46" i="19"/>
  <c r="E46" i="19"/>
  <c r="T46" i="19" s="1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O42" i="19"/>
  <c r="N42" i="19"/>
  <c r="M42" i="19"/>
  <c r="L42" i="19"/>
  <c r="K42" i="19"/>
  <c r="J42" i="19"/>
  <c r="I42" i="19"/>
  <c r="H42" i="19"/>
  <c r="G42" i="19"/>
  <c r="F42" i="19"/>
  <c r="C42" i="19"/>
  <c r="B42" i="19"/>
  <c r="E42" i="19" s="1"/>
  <c r="T41" i="19"/>
  <c r="S41" i="19"/>
  <c r="R41" i="19"/>
  <c r="Q41" i="19"/>
  <c r="P41" i="19"/>
  <c r="E41" i="19"/>
  <c r="U41" i="19" s="1"/>
  <c r="S40" i="19"/>
  <c r="R40" i="19"/>
  <c r="Q40" i="19"/>
  <c r="P40" i="19"/>
  <c r="E40" i="19"/>
  <c r="S39" i="19"/>
  <c r="R39" i="19"/>
  <c r="Q39" i="19"/>
  <c r="P39" i="19"/>
  <c r="E39" i="19"/>
  <c r="U39" i="19" s="1"/>
  <c r="S38" i="19"/>
  <c r="R38" i="19"/>
  <c r="Q38" i="19"/>
  <c r="P38" i="19"/>
  <c r="E38" i="19"/>
  <c r="S37" i="19"/>
  <c r="R37" i="19"/>
  <c r="Q37" i="19"/>
  <c r="P37" i="19"/>
  <c r="E37" i="19"/>
  <c r="U37" i="19" s="1"/>
  <c r="O35" i="19"/>
  <c r="N35" i="19"/>
  <c r="M35" i="19"/>
  <c r="L35" i="19"/>
  <c r="K35" i="19"/>
  <c r="J35" i="19"/>
  <c r="I35" i="19"/>
  <c r="S35" i="19" s="1"/>
  <c r="H35" i="19"/>
  <c r="R35" i="19" s="1"/>
  <c r="G35" i="19"/>
  <c r="F35" i="19"/>
  <c r="C35" i="19"/>
  <c r="E35" i="19" s="1"/>
  <c r="B35" i="19"/>
  <c r="S34" i="19"/>
  <c r="R34" i="19"/>
  <c r="Q34" i="19"/>
  <c r="P34" i="19"/>
  <c r="E34" i="19"/>
  <c r="U34" i="19" s="1"/>
  <c r="O32" i="19"/>
  <c r="N32" i="19"/>
  <c r="M32" i="19"/>
  <c r="L32" i="19"/>
  <c r="K32" i="19"/>
  <c r="J32" i="19"/>
  <c r="I32" i="19"/>
  <c r="S32" i="19" s="1"/>
  <c r="H32" i="19"/>
  <c r="R32" i="19" s="1"/>
  <c r="G32" i="19"/>
  <c r="F32" i="19"/>
  <c r="C32" i="19"/>
  <c r="B32" i="19"/>
  <c r="S31" i="19"/>
  <c r="R31" i="19"/>
  <c r="Q31" i="19"/>
  <c r="P31" i="19"/>
  <c r="E31" i="19"/>
  <c r="U31" i="19" s="1"/>
  <c r="S30" i="19"/>
  <c r="R30" i="19"/>
  <c r="Q30" i="19"/>
  <c r="P30" i="19"/>
  <c r="E30" i="19"/>
  <c r="T29" i="19"/>
  <c r="S29" i="19"/>
  <c r="R29" i="19"/>
  <c r="Q29" i="19"/>
  <c r="P29" i="19"/>
  <c r="E29" i="19"/>
  <c r="U29" i="19" s="1"/>
  <c r="S28" i="19"/>
  <c r="R28" i="19"/>
  <c r="Q28" i="19"/>
  <c r="P28" i="19"/>
  <c r="E28" i="19"/>
  <c r="U28" i="19" s="1"/>
  <c r="O26" i="19"/>
  <c r="N26" i="19"/>
  <c r="M26" i="19"/>
  <c r="L26" i="19"/>
  <c r="K26" i="19"/>
  <c r="J26" i="19"/>
  <c r="I26" i="19"/>
  <c r="H26" i="19"/>
  <c r="R26" i="19" s="1"/>
  <c r="G26" i="19"/>
  <c r="F26" i="19"/>
  <c r="C26" i="19"/>
  <c r="B26" i="19"/>
  <c r="U25" i="19"/>
  <c r="T25" i="19"/>
  <c r="S25" i="19"/>
  <c r="R25" i="19"/>
  <c r="Q25" i="19"/>
  <c r="P25" i="19"/>
  <c r="E25" i="19"/>
  <c r="T24" i="19"/>
  <c r="S24" i="19"/>
  <c r="R24" i="19"/>
  <c r="Q24" i="19"/>
  <c r="P24" i="19"/>
  <c r="E24" i="19"/>
  <c r="U24" i="19" s="1"/>
  <c r="S23" i="19"/>
  <c r="R23" i="19"/>
  <c r="Q23" i="19"/>
  <c r="P23" i="19"/>
  <c r="E23" i="19"/>
  <c r="S22" i="19"/>
  <c r="R22" i="19"/>
  <c r="Q22" i="19"/>
  <c r="P22" i="19"/>
  <c r="E22" i="19"/>
  <c r="U22" i="19" s="1"/>
  <c r="T21" i="19"/>
  <c r="S21" i="19"/>
  <c r="R21" i="19"/>
  <c r="Q21" i="19"/>
  <c r="P21" i="19"/>
  <c r="E21" i="19"/>
  <c r="U21" i="19" s="1"/>
  <c r="S20" i="19"/>
  <c r="R20" i="19"/>
  <c r="Q20" i="19"/>
  <c r="P20" i="19"/>
  <c r="E20" i="19"/>
  <c r="U20" i="19" s="1"/>
  <c r="S19" i="19"/>
  <c r="R19" i="19"/>
  <c r="Q19" i="19"/>
  <c r="P19" i="19"/>
  <c r="E19" i="19"/>
  <c r="O17" i="19"/>
  <c r="N17" i="19"/>
  <c r="M17" i="19"/>
  <c r="L17" i="19"/>
  <c r="K17" i="19"/>
  <c r="J17" i="19"/>
  <c r="I17" i="19"/>
  <c r="S17" i="19" s="1"/>
  <c r="H17" i="19"/>
  <c r="R17" i="19" s="1"/>
  <c r="G17" i="19"/>
  <c r="F17" i="19"/>
  <c r="C17" i="19"/>
  <c r="B17" i="19"/>
  <c r="E17" i="19" s="1"/>
  <c r="S16" i="19"/>
  <c r="R16" i="19"/>
  <c r="Q16" i="19"/>
  <c r="P16" i="19"/>
  <c r="E16" i="19"/>
  <c r="S15" i="19"/>
  <c r="R15" i="19"/>
  <c r="Q15" i="19"/>
  <c r="P15" i="19"/>
  <c r="E15" i="19"/>
  <c r="U14" i="19"/>
  <c r="S14" i="19"/>
  <c r="R14" i="19"/>
  <c r="Q14" i="19"/>
  <c r="P14" i="19"/>
  <c r="E14" i="19"/>
  <c r="T14" i="19" s="1"/>
  <c r="T13" i="19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T11" i="19"/>
  <c r="S11" i="19"/>
  <c r="R11" i="19"/>
  <c r="Q11" i="19"/>
  <c r="P11" i="19"/>
  <c r="E11" i="19"/>
  <c r="U11" i="19" s="1"/>
  <c r="S10" i="19"/>
  <c r="R10" i="19"/>
  <c r="Q10" i="19"/>
  <c r="U10" i="19" s="1"/>
  <c r="P10" i="19"/>
  <c r="T10" i="19" s="1"/>
  <c r="E10" i="19"/>
  <c r="S9" i="19"/>
  <c r="R9" i="19"/>
  <c r="Q9" i="19"/>
  <c r="P9" i="19"/>
  <c r="E9" i="19"/>
  <c r="U9" i="19" s="1"/>
  <c r="S96" i="18"/>
  <c r="R96" i="18"/>
  <c r="Q96" i="18"/>
  <c r="P96" i="18"/>
  <c r="E96" i="18"/>
  <c r="T95" i="18"/>
  <c r="S95" i="18"/>
  <c r="R95" i="18"/>
  <c r="Q95" i="18"/>
  <c r="P95" i="18"/>
  <c r="E95" i="18"/>
  <c r="U95" i="18" s="1"/>
  <c r="U94" i="18"/>
  <c r="T94" i="18"/>
  <c r="S94" i="18"/>
  <c r="R94" i="18"/>
  <c r="Q94" i="18"/>
  <c r="P94" i="18"/>
  <c r="E94" i="18"/>
  <c r="S93" i="18"/>
  <c r="R93" i="18"/>
  <c r="Q93" i="18"/>
  <c r="P93" i="18"/>
  <c r="E93" i="18"/>
  <c r="U93" i="18" s="1"/>
  <c r="U92" i="18"/>
  <c r="S92" i="18"/>
  <c r="R92" i="18"/>
  <c r="Q92" i="18"/>
  <c r="P92" i="18"/>
  <c r="E92" i="18"/>
  <c r="T92" i="18" s="1"/>
  <c r="S91" i="18"/>
  <c r="R91" i="18"/>
  <c r="Q91" i="18"/>
  <c r="P91" i="18"/>
  <c r="E91" i="18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U89" i="18" s="1"/>
  <c r="S88" i="18"/>
  <c r="R88" i="18"/>
  <c r="Q88" i="18"/>
  <c r="P88" i="18"/>
  <c r="E88" i="18"/>
  <c r="O75" i="18"/>
  <c r="N75" i="18"/>
  <c r="M75" i="18"/>
  <c r="L75" i="18"/>
  <c r="K75" i="18"/>
  <c r="J75" i="18"/>
  <c r="I75" i="18"/>
  <c r="H75" i="18"/>
  <c r="R75" i="18" s="1"/>
  <c r="G75" i="18"/>
  <c r="F75" i="18"/>
  <c r="C75" i="18"/>
  <c r="B75" i="18"/>
  <c r="O74" i="18"/>
  <c r="N74" i="18"/>
  <c r="M74" i="18"/>
  <c r="L74" i="18"/>
  <c r="K74" i="18"/>
  <c r="J74" i="18"/>
  <c r="I74" i="18"/>
  <c r="S74" i="18" s="1"/>
  <c r="H74" i="18"/>
  <c r="R74" i="18" s="1"/>
  <c r="G74" i="18"/>
  <c r="F74" i="18"/>
  <c r="E74" i="18"/>
  <c r="C74" i="18"/>
  <c r="B74" i="18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B73" i="18"/>
  <c r="E73" i="18" s="1"/>
  <c r="T72" i="18"/>
  <c r="S72" i="18"/>
  <c r="R72" i="18"/>
  <c r="Q72" i="18"/>
  <c r="P72" i="18"/>
  <c r="E72" i="18"/>
  <c r="U72" i="18" s="1"/>
  <c r="S71" i="18"/>
  <c r="R71" i="18"/>
  <c r="Q71" i="18"/>
  <c r="P71" i="18"/>
  <c r="E71" i="18"/>
  <c r="U71" i="18" s="1"/>
  <c r="O69" i="18"/>
  <c r="N69" i="18"/>
  <c r="M69" i="18"/>
  <c r="L69" i="18"/>
  <c r="K69" i="18"/>
  <c r="J69" i="18"/>
  <c r="I69" i="18"/>
  <c r="H69" i="18"/>
  <c r="R69" i="18" s="1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R68" i="18" s="1"/>
  <c r="G68" i="18"/>
  <c r="F68" i="18"/>
  <c r="E68" i="18"/>
  <c r="C68" i="18"/>
  <c r="B68" i="18"/>
  <c r="S67" i="18"/>
  <c r="R67" i="18"/>
  <c r="Q67" i="18"/>
  <c r="P67" i="18"/>
  <c r="E67" i="18"/>
  <c r="U67" i="18" s="1"/>
  <c r="S66" i="18"/>
  <c r="R66" i="18"/>
  <c r="Q66" i="18"/>
  <c r="P66" i="18"/>
  <c r="E66" i="18"/>
  <c r="U66" i="18" s="1"/>
  <c r="S65" i="18"/>
  <c r="R65" i="18"/>
  <c r="Q65" i="18"/>
  <c r="P65" i="18"/>
  <c r="E65" i="18"/>
  <c r="S64" i="18"/>
  <c r="R64" i="18"/>
  <c r="Q64" i="18"/>
  <c r="P64" i="18"/>
  <c r="E64" i="18"/>
  <c r="U64" i="18" s="1"/>
  <c r="S63" i="18"/>
  <c r="R63" i="18"/>
  <c r="Q63" i="18"/>
  <c r="P63" i="18"/>
  <c r="E63" i="18"/>
  <c r="T63" i="18" s="1"/>
  <c r="O61" i="18"/>
  <c r="N61" i="18"/>
  <c r="M61" i="18"/>
  <c r="L61" i="18"/>
  <c r="K61" i="18"/>
  <c r="J61" i="18"/>
  <c r="I61" i="18"/>
  <c r="H61" i="18"/>
  <c r="R61" i="18" s="1"/>
  <c r="C61" i="18"/>
  <c r="B61" i="18"/>
  <c r="S60" i="18"/>
  <c r="R60" i="18"/>
  <c r="Q60" i="18"/>
  <c r="P60" i="18"/>
  <c r="E60" i="18"/>
  <c r="S59" i="18"/>
  <c r="R59" i="18"/>
  <c r="Q59" i="18"/>
  <c r="P59" i="18"/>
  <c r="E59" i="18"/>
  <c r="U59" i="18" s="1"/>
  <c r="T58" i="18"/>
  <c r="S58" i="18"/>
  <c r="R58" i="18"/>
  <c r="Q58" i="18"/>
  <c r="P58" i="18"/>
  <c r="E58" i="18"/>
  <c r="U58" i="18" s="1"/>
  <c r="S57" i="18"/>
  <c r="R57" i="18"/>
  <c r="Q57" i="18"/>
  <c r="P57" i="18"/>
  <c r="E57" i="18"/>
  <c r="U57" i="18" s="1"/>
  <c r="O55" i="18"/>
  <c r="N55" i="18"/>
  <c r="M55" i="18"/>
  <c r="L55" i="18"/>
  <c r="K55" i="18"/>
  <c r="J55" i="18"/>
  <c r="I55" i="18"/>
  <c r="S55" i="18" s="1"/>
  <c r="H55" i="18"/>
  <c r="R55" i="18" s="1"/>
  <c r="G55" i="18"/>
  <c r="F55" i="18"/>
  <c r="C55" i="18"/>
  <c r="B55" i="18"/>
  <c r="S54" i="18"/>
  <c r="R54" i="18"/>
  <c r="Q54" i="18"/>
  <c r="P54" i="18"/>
  <c r="E54" i="18"/>
  <c r="U54" i="18" s="1"/>
  <c r="S53" i="18"/>
  <c r="R53" i="18"/>
  <c r="Q53" i="18"/>
  <c r="P53" i="18"/>
  <c r="E53" i="18"/>
  <c r="S52" i="18"/>
  <c r="R52" i="18"/>
  <c r="Q52" i="18"/>
  <c r="P52" i="18"/>
  <c r="E52" i="18"/>
  <c r="U52" i="18" s="1"/>
  <c r="U51" i="18"/>
  <c r="S51" i="18"/>
  <c r="R51" i="18"/>
  <c r="Q51" i="18"/>
  <c r="P51" i="18"/>
  <c r="E51" i="18"/>
  <c r="T51" i="18" s="1"/>
  <c r="S50" i="18"/>
  <c r="R50" i="18"/>
  <c r="Q50" i="18"/>
  <c r="P50" i="18"/>
  <c r="E50" i="18"/>
  <c r="U49" i="18"/>
  <c r="S49" i="18"/>
  <c r="R49" i="18"/>
  <c r="Q49" i="18"/>
  <c r="P49" i="18"/>
  <c r="E49" i="18"/>
  <c r="T49" i="18" s="1"/>
  <c r="T48" i="18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S45" i="18"/>
  <c r="R45" i="18"/>
  <c r="Q45" i="18"/>
  <c r="P45" i="18"/>
  <c r="E45" i="18"/>
  <c r="S44" i="18"/>
  <c r="R44" i="18"/>
  <c r="Q44" i="18"/>
  <c r="P44" i="18"/>
  <c r="E44" i="18"/>
  <c r="U44" i="18" s="1"/>
  <c r="O42" i="18"/>
  <c r="N42" i="18"/>
  <c r="M42" i="18"/>
  <c r="L42" i="18"/>
  <c r="K42" i="18"/>
  <c r="J42" i="18"/>
  <c r="I42" i="18"/>
  <c r="H42" i="18"/>
  <c r="G42" i="18"/>
  <c r="F42" i="18"/>
  <c r="C42" i="18"/>
  <c r="B42" i="18"/>
  <c r="E42" i="18" s="1"/>
  <c r="S41" i="18"/>
  <c r="R41" i="18"/>
  <c r="Q41" i="18"/>
  <c r="P41" i="18"/>
  <c r="E41" i="18"/>
  <c r="T40" i="18"/>
  <c r="S40" i="18"/>
  <c r="R40" i="18"/>
  <c r="Q40" i="18"/>
  <c r="P40" i="18"/>
  <c r="E40" i="18"/>
  <c r="U40" i="18" s="1"/>
  <c r="T39" i="18"/>
  <c r="S39" i="18"/>
  <c r="R39" i="18"/>
  <c r="Q39" i="18"/>
  <c r="P39" i="18"/>
  <c r="E39" i="18"/>
  <c r="U39" i="18" s="1"/>
  <c r="U38" i="18"/>
  <c r="S38" i="18"/>
  <c r="R38" i="18"/>
  <c r="Q38" i="18"/>
  <c r="P38" i="18"/>
  <c r="E38" i="18"/>
  <c r="T38" i="18" s="1"/>
  <c r="S37" i="18"/>
  <c r="R37" i="18"/>
  <c r="Q37" i="18"/>
  <c r="P37" i="18"/>
  <c r="T37" i="18" s="1"/>
  <c r="E37" i="18"/>
  <c r="R35" i="18"/>
  <c r="O35" i="18"/>
  <c r="N35" i="18"/>
  <c r="M35" i="18"/>
  <c r="L35" i="18"/>
  <c r="K35" i="18"/>
  <c r="J35" i="18"/>
  <c r="I35" i="18"/>
  <c r="S35" i="18" s="1"/>
  <c r="H35" i="18"/>
  <c r="G35" i="18"/>
  <c r="F35" i="18"/>
  <c r="E35" i="18"/>
  <c r="C35" i="18"/>
  <c r="B35" i="18"/>
  <c r="S34" i="18"/>
  <c r="R34" i="18"/>
  <c r="Q34" i="18"/>
  <c r="U34" i="18" s="1"/>
  <c r="P34" i="18"/>
  <c r="T34" i="18" s="1"/>
  <c r="E34" i="18"/>
  <c r="O32" i="18"/>
  <c r="N32" i="18"/>
  <c r="M32" i="18"/>
  <c r="L32" i="18"/>
  <c r="K32" i="18"/>
  <c r="J32" i="18"/>
  <c r="I32" i="18"/>
  <c r="S32" i="18" s="1"/>
  <c r="H32" i="18"/>
  <c r="G32" i="18"/>
  <c r="F32" i="18"/>
  <c r="C32" i="18"/>
  <c r="B32" i="18"/>
  <c r="U31" i="18"/>
  <c r="T31" i="18"/>
  <c r="S31" i="18"/>
  <c r="R31" i="18"/>
  <c r="Q31" i="18"/>
  <c r="P31" i="18"/>
  <c r="E31" i="18"/>
  <c r="T30" i="18"/>
  <c r="S30" i="18"/>
  <c r="R30" i="18"/>
  <c r="Q30" i="18"/>
  <c r="P30" i="18"/>
  <c r="E30" i="18"/>
  <c r="U30" i="18" s="1"/>
  <c r="S29" i="18"/>
  <c r="R29" i="18"/>
  <c r="Q29" i="18"/>
  <c r="P29" i="18"/>
  <c r="E29" i="18"/>
  <c r="S28" i="18"/>
  <c r="R28" i="18"/>
  <c r="Q28" i="18"/>
  <c r="P28" i="18"/>
  <c r="E28" i="18"/>
  <c r="O26" i="18"/>
  <c r="N26" i="18"/>
  <c r="M26" i="18"/>
  <c r="L26" i="18"/>
  <c r="K26" i="18"/>
  <c r="J26" i="18"/>
  <c r="I26" i="18"/>
  <c r="S26" i="18" s="1"/>
  <c r="H26" i="18"/>
  <c r="G26" i="18"/>
  <c r="F26" i="18"/>
  <c r="C26" i="18"/>
  <c r="B26" i="18"/>
  <c r="S25" i="18"/>
  <c r="R25" i="18"/>
  <c r="Q25" i="18"/>
  <c r="P25" i="18"/>
  <c r="E25" i="18"/>
  <c r="S24" i="18"/>
  <c r="R24" i="18"/>
  <c r="Q24" i="18"/>
  <c r="P24" i="18"/>
  <c r="E24" i="18"/>
  <c r="U24" i="18" s="1"/>
  <c r="S23" i="18"/>
  <c r="R23" i="18"/>
  <c r="Q23" i="18"/>
  <c r="P23" i="18"/>
  <c r="E23" i="18"/>
  <c r="T22" i="18"/>
  <c r="S22" i="18"/>
  <c r="R22" i="18"/>
  <c r="Q22" i="18"/>
  <c r="P22" i="18"/>
  <c r="E22" i="18"/>
  <c r="U22" i="18" s="1"/>
  <c r="U21" i="18"/>
  <c r="T21" i="18"/>
  <c r="S21" i="18"/>
  <c r="R21" i="18"/>
  <c r="Q21" i="18"/>
  <c r="P21" i="18"/>
  <c r="E21" i="18"/>
  <c r="U20" i="18"/>
  <c r="T20" i="18"/>
  <c r="S20" i="18"/>
  <c r="R20" i="18"/>
  <c r="Q20" i="18"/>
  <c r="P20" i="18"/>
  <c r="E20" i="18"/>
  <c r="S19" i="18"/>
  <c r="R19" i="18"/>
  <c r="Q19" i="18"/>
  <c r="P19" i="18"/>
  <c r="T19" i="18" s="1"/>
  <c r="E19" i="18"/>
  <c r="U19" i="18" s="1"/>
  <c r="O17" i="18"/>
  <c r="N17" i="18"/>
  <c r="M17" i="18"/>
  <c r="L17" i="18"/>
  <c r="K17" i="18"/>
  <c r="J17" i="18"/>
  <c r="I17" i="18"/>
  <c r="S17" i="18" s="1"/>
  <c r="H17" i="18"/>
  <c r="R17" i="18" s="1"/>
  <c r="G17" i="18"/>
  <c r="F17" i="18"/>
  <c r="E17" i="18"/>
  <c r="C17" i="18"/>
  <c r="B17" i="18"/>
  <c r="S16" i="18"/>
  <c r="R16" i="18"/>
  <c r="Q16" i="18"/>
  <c r="P16" i="18"/>
  <c r="E16" i="18"/>
  <c r="S15" i="18"/>
  <c r="R15" i="18"/>
  <c r="Q15" i="18"/>
  <c r="P15" i="18"/>
  <c r="E15" i="18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S11" i="18"/>
  <c r="R11" i="18"/>
  <c r="Q11" i="18"/>
  <c r="P11" i="18"/>
  <c r="E11" i="18"/>
  <c r="U11" i="18" s="1"/>
  <c r="T10" i="18"/>
  <c r="S10" i="18"/>
  <c r="R10" i="18"/>
  <c r="Q10" i="18"/>
  <c r="P10" i="18"/>
  <c r="E10" i="18"/>
  <c r="U10" i="18" s="1"/>
  <c r="S9" i="18"/>
  <c r="R9" i="18"/>
  <c r="Q9" i="18"/>
  <c r="P9" i="18"/>
  <c r="E9" i="18"/>
  <c r="T96" i="17"/>
  <c r="S96" i="17"/>
  <c r="R96" i="17"/>
  <c r="Q96" i="17"/>
  <c r="P96" i="17"/>
  <c r="E96" i="17"/>
  <c r="U96" i="17" s="1"/>
  <c r="S95" i="17"/>
  <c r="R95" i="17"/>
  <c r="Q95" i="17"/>
  <c r="P95" i="17"/>
  <c r="E95" i="17"/>
  <c r="S94" i="17"/>
  <c r="R94" i="17"/>
  <c r="Q94" i="17"/>
  <c r="P94" i="17"/>
  <c r="E94" i="17"/>
  <c r="U93" i="17"/>
  <c r="T93" i="17"/>
  <c r="S93" i="17"/>
  <c r="R93" i="17"/>
  <c r="Q93" i="17"/>
  <c r="P93" i="17"/>
  <c r="E93" i="17"/>
  <c r="U92" i="17"/>
  <c r="S92" i="17"/>
  <c r="R92" i="17"/>
  <c r="Q92" i="17"/>
  <c r="P92" i="17"/>
  <c r="E92" i="17"/>
  <c r="T92" i="17" s="1"/>
  <c r="S91" i="17"/>
  <c r="R91" i="17"/>
  <c r="Q91" i="17"/>
  <c r="P91" i="17"/>
  <c r="E91" i="17"/>
  <c r="U90" i="17"/>
  <c r="S90" i="17"/>
  <c r="R90" i="17"/>
  <c r="Q90" i="17"/>
  <c r="P90" i="17"/>
  <c r="E90" i="17"/>
  <c r="T90" i="17" s="1"/>
  <c r="U89" i="17"/>
  <c r="T89" i="17"/>
  <c r="S89" i="17"/>
  <c r="R89" i="17"/>
  <c r="Q89" i="17"/>
  <c r="P89" i="17"/>
  <c r="E89" i="17"/>
  <c r="T88" i="17"/>
  <c r="S88" i="17"/>
  <c r="R88" i="17"/>
  <c r="Q88" i="17"/>
  <c r="Q87" i="17" s="1"/>
  <c r="P88" i="17"/>
  <c r="E88" i="17"/>
  <c r="U88" i="17" s="1"/>
  <c r="O75" i="17"/>
  <c r="N75" i="17"/>
  <c r="M75" i="17"/>
  <c r="L75" i="17"/>
  <c r="K75" i="17"/>
  <c r="J75" i="17"/>
  <c r="I75" i="17"/>
  <c r="S75" i="17" s="1"/>
  <c r="H75" i="17"/>
  <c r="R75" i="17" s="1"/>
  <c r="G75" i="17"/>
  <c r="F75" i="17"/>
  <c r="C75" i="17"/>
  <c r="B75" i="17"/>
  <c r="O74" i="17"/>
  <c r="N74" i="17"/>
  <c r="M74" i="17"/>
  <c r="L74" i="17"/>
  <c r="K74" i="17"/>
  <c r="J74" i="17"/>
  <c r="I74" i="17"/>
  <c r="S74" i="17" s="1"/>
  <c r="H74" i="17"/>
  <c r="G74" i="17"/>
  <c r="F74" i="17"/>
  <c r="C74" i="17"/>
  <c r="E74" i="17" s="1"/>
  <c r="B74" i="17"/>
  <c r="O73" i="17"/>
  <c r="N73" i="17"/>
  <c r="M73" i="17"/>
  <c r="L73" i="17"/>
  <c r="K73" i="17"/>
  <c r="J73" i="17"/>
  <c r="I73" i="17"/>
  <c r="S73" i="17" s="1"/>
  <c r="H73" i="17"/>
  <c r="R73" i="17" s="1"/>
  <c r="G73" i="17"/>
  <c r="F73" i="17"/>
  <c r="C73" i="17"/>
  <c r="B73" i="17"/>
  <c r="E73" i="17" s="1"/>
  <c r="S72" i="17"/>
  <c r="R72" i="17"/>
  <c r="Q72" i="17"/>
  <c r="P72" i="17"/>
  <c r="E72" i="17"/>
  <c r="T71" i="17"/>
  <c r="S71" i="17"/>
  <c r="R71" i="17"/>
  <c r="Q71" i="17"/>
  <c r="U71" i="17" s="1"/>
  <c r="P71" i="17"/>
  <c r="E71" i="17"/>
  <c r="O69" i="17"/>
  <c r="N69" i="17"/>
  <c r="M69" i="17"/>
  <c r="L69" i="17"/>
  <c r="K69" i="17"/>
  <c r="J69" i="17"/>
  <c r="I69" i="17"/>
  <c r="S69" i="17" s="1"/>
  <c r="H69" i="17"/>
  <c r="R69" i="17" s="1"/>
  <c r="G69" i="17"/>
  <c r="F69" i="17"/>
  <c r="C69" i="17"/>
  <c r="B69" i="17"/>
  <c r="E69" i="17" s="1"/>
  <c r="O68" i="17"/>
  <c r="N68" i="17"/>
  <c r="M68" i="17"/>
  <c r="L68" i="17"/>
  <c r="K68" i="17"/>
  <c r="J68" i="17"/>
  <c r="I68" i="17"/>
  <c r="H68" i="17"/>
  <c r="R68" i="17" s="1"/>
  <c r="G68" i="17"/>
  <c r="F68" i="17"/>
  <c r="C68" i="17"/>
  <c r="B68" i="17"/>
  <c r="U67" i="17"/>
  <c r="S67" i="17"/>
  <c r="R67" i="17"/>
  <c r="Q67" i="17"/>
  <c r="P67" i="17"/>
  <c r="E67" i="17"/>
  <c r="T67" i="17" s="1"/>
  <c r="S66" i="17"/>
  <c r="R66" i="17"/>
  <c r="Q66" i="17"/>
  <c r="P66" i="17"/>
  <c r="E66" i="17"/>
  <c r="U66" i="17" s="1"/>
  <c r="S65" i="17"/>
  <c r="R65" i="17"/>
  <c r="Q65" i="17"/>
  <c r="P65" i="17"/>
  <c r="E65" i="17"/>
  <c r="U65" i="17" s="1"/>
  <c r="S64" i="17"/>
  <c r="R64" i="17"/>
  <c r="Q64" i="17"/>
  <c r="P64" i="17"/>
  <c r="E64" i="17"/>
  <c r="S63" i="17"/>
  <c r="R63" i="17"/>
  <c r="Q63" i="17"/>
  <c r="P63" i="17"/>
  <c r="E63" i="17"/>
  <c r="O61" i="17"/>
  <c r="N61" i="17"/>
  <c r="M61" i="17"/>
  <c r="L61" i="17"/>
  <c r="K61" i="17"/>
  <c r="J61" i="17"/>
  <c r="I61" i="17"/>
  <c r="H61" i="17"/>
  <c r="R61" i="17" s="1"/>
  <c r="C61" i="17"/>
  <c r="B61" i="17"/>
  <c r="S60" i="17"/>
  <c r="R60" i="17"/>
  <c r="Q60" i="17"/>
  <c r="P60" i="17"/>
  <c r="E60" i="17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S55" i="17" s="1"/>
  <c r="H55" i="17"/>
  <c r="R55" i="17" s="1"/>
  <c r="G55" i="17"/>
  <c r="F55" i="17"/>
  <c r="C55" i="17"/>
  <c r="B55" i="17"/>
  <c r="T54" i="17"/>
  <c r="S54" i="17"/>
  <c r="R54" i="17"/>
  <c r="Q54" i="17"/>
  <c r="P54" i="17"/>
  <c r="E54" i="17"/>
  <c r="U54" i="17" s="1"/>
  <c r="S53" i="17"/>
  <c r="R53" i="17"/>
  <c r="Q53" i="17"/>
  <c r="P53" i="17"/>
  <c r="E53" i="17"/>
  <c r="S52" i="17"/>
  <c r="R52" i="17"/>
  <c r="Q52" i="17"/>
  <c r="P52" i="17"/>
  <c r="E52" i="17"/>
  <c r="S51" i="17"/>
  <c r="R51" i="17"/>
  <c r="Q51" i="17"/>
  <c r="P51" i="17"/>
  <c r="E51" i="17"/>
  <c r="T51" i="17" s="1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U47" i="17"/>
  <c r="S47" i="17"/>
  <c r="R47" i="17"/>
  <c r="Q47" i="17"/>
  <c r="P47" i="17"/>
  <c r="E47" i="17"/>
  <c r="T47" i="17" s="1"/>
  <c r="S46" i="17"/>
  <c r="R46" i="17"/>
  <c r="Q46" i="17"/>
  <c r="P46" i="17"/>
  <c r="E46" i="17"/>
  <c r="U46" i="17" s="1"/>
  <c r="S45" i="17"/>
  <c r="R45" i="17"/>
  <c r="Q45" i="17"/>
  <c r="P45" i="17"/>
  <c r="E45" i="17"/>
  <c r="T45" i="17" s="1"/>
  <c r="S44" i="17"/>
  <c r="R44" i="17"/>
  <c r="Q44" i="17"/>
  <c r="P44" i="17"/>
  <c r="E44" i="17"/>
  <c r="U44" i="17" s="1"/>
  <c r="O42" i="17"/>
  <c r="N42" i="17"/>
  <c r="M42" i="17"/>
  <c r="L42" i="17"/>
  <c r="K42" i="17"/>
  <c r="J42" i="17"/>
  <c r="I42" i="17"/>
  <c r="S42" i="17" s="1"/>
  <c r="H42" i="17"/>
  <c r="R42" i="17" s="1"/>
  <c r="G42" i="17"/>
  <c r="F42" i="17"/>
  <c r="E42" i="17"/>
  <c r="C42" i="17"/>
  <c r="B42" i="17"/>
  <c r="S41" i="17"/>
  <c r="R41" i="17"/>
  <c r="Q41" i="17"/>
  <c r="P41" i="17"/>
  <c r="E41" i="17"/>
  <c r="U41" i="17" s="1"/>
  <c r="S40" i="17"/>
  <c r="R40" i="17"/>
  <c r="Q40" i="17"/>
  <c r="P40" i="17"/>
  <c r="E40" i="17"/>
  <c r="T40" i="17" s="1"/>
  <c r="U39" i="17"/>
  <c r="T39" i="17"/>
  <c r="S39" i="17"/>
  <c r="R39" i="17"/>
  <c r="Q39" i="17"/>
  <c r="P39" i="17"/>
  <c r="E39" i="17"/>
  <c r="T38" i="17"/>
  <c r="S38" i="17"/>
  <c r="R38" i="17"/>
  <c r="Q38" i="17"/>
  <c r="P38" i="17"/>
  <c r="E38" i="17"/>
  <c r="S37" i="17"/>
  <c r="R37" i="17"/>
  <c r="Q37" i="17"/>
  <c r="P37" i="17"/>
  <c r="E37" i="17"/>
  <c r="U37" i="17" s="1"/>
  <c r="O35" i="17"/>
  <c r="N35" i="17"/>
  <c r="M35" i="17"/>
  <c r="L35" i="17"/>
  <c r="K35" i="17"/>
  <c r="J35" i="17"/>
  <c r="I35" i="17"/>
  <c r="H35" i="17"/>
  <c r="R35" i="17" s="1"/>
  <c r="G35" i="17"/>
  <c r="F35" i="17"/>
  <c r="C35" i="17"/>
  <c r="B35" i="17"/>
  <c r="E35" i="17" s="1"/>
  <c r="S34" i="17"/>
  <c r="R34" i="17"/>
  <c r="Q34" i="17"/>
  <c r="P34" i="17"/>
  <c r="E34" i="17"/>
  <c r="S32" i="17"/>
  <c r="O32" i="17"/>
  <c r="N32" i="17"/>
  <c r="M32" i="17"/>
  <c r="L32" i="17"/>
  <c r="K32" i="17"/>
  <c r="J32" i="17"/>
  <c r="I32" i="17"/>
  <c r="H32" i="17"/>
  <c r="R32" i="17" s="1"/>
  <c r="G32" i="17"/>
  <c r="F32" i="17"/>
  <c r="C32" i="17"/>
  <c r="B32" i="17"/>
  <c r="S31" i="17"/>
  <c r="R31" i="17"/>
  <c r="Q31" i="17"/>
  <c r="P31" i="17"/>
  <c r="E31" i="17"/>
  <c r="U31" i="17" s="1"/>
  <c r="S30" i="17"/>
  <c r="R30" i="17"/>
  <c r="Q30" i="17"/>
  <c r="P30" i="17"/>
  <c r="E30" i="17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O26" i="17"/>
  <c r="N26" i="17"/>
  <c r="M26" i="17"/>
  <c r="L26" i="17"/>
  <c r="K26" i="17"/>
  <c r="J26" i="17"/>
  <c r="I26" i="17"/>
  <c r="S26" i="17" s="1"/>
  <c r="H26" i="17"/>
  <c r="R26" i="17" s="1"/>
  <c r="G26" i="17"/>
  <c r="F26" i="17"/>
  <c r="C26" i="17"/>
  <c r="E26" i="17" s="1"/>
  <c r="B26" i="17"/>
  <c r="S25" i="17"/>
  <c r="R25" i="17"/>
  <c r="Q25" i="17"/>
  <c r="P25" i="17"/>
  <c r="E25" i="17"/>
  <c r="U25" i="17" s="1"/>
  <c r="S24" i="17"/>
  <c r="R24" i="17"/>
  <c r="Q24" i="17"/>
  <c r="P24" i="17"/>
  <c r="E24" i="17"/>
  <c r="T23" i="17"/>
  <c r="S23" i="17"/>
  <c r="R23" i="17"/>
  <c r="Q23" i="17"/>
  <c r="P23" i="17"/>
  <c r="E23" i="17"/>
  <c r="U23" i="17" s="1"/>
  <c r="U22" i="17"/>
  <c r="S22" i="17"/>
  <c r="R22" i="17"/>
  <c r="Q22" i="17"/>
  <c r="P22" i="17"/>
  <c r="T22" i="17" s="1"/>
  <c r="E22" i="17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U19" i="17"/>
  <c r="S19" i="17"/>
  <c r="R19" i="17"/>
  <c r="Q19" i="17"/>
  <c r="P19" i="17"/>
  <c r="E19" i="17"/>
  <c r="T19" i="17" s="1"/>
  <c r="O17" i="17"/>
  <c r="N17" i="17"/>
  <c r="M17" i="17"/>
  <c r="L17" i="17"/>
  <c r="K17" i="17"/>
  <c r="J17" i="17"/>
  <c r="I17" i="17"/>
  <c r="Q17" i="17" s="1"/>
  <c r="H17" i="17"/>
  <c r="P17" i="17" s="1"/>
  <c r="G17" i="17"/>
  <c r="F17" i="17"/>
  <c r="C17" i="17"/>
  <c r="B17" i="17"/>
  <c r="U16" i="17"/>
  <c r="S16" i="17"/>
  <c r="R16" i="17"/>
  <c r="Q16" i="17"/>
  <c r="P16" i="17"/>
  <c r="E16" i="17"/>
  <c r="T16" i="17" s="1"/>
  <c r="S15" i="17"/>
  <c r="R15" i="17"/>
  <c r="Q15" i="17"/>
  <c r="U15" i="17" s="1"/>
  <c r="P15" i="17"/>
  <c r="T15" i="17" s="1"/>
  <c r="E15" i="17"/>
  <c r="S14" i="17"/>
  <c r="R14" i="17"/>
  <c r="Q14" i="17"/>
  <c r="P14" i="17"/>
  <c r="E14" i="17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U11" i="17"/>
  <c r="T11" i="17"/>
  <c r="S11" i="17"/>
  <c r="R11" i="17"/>
  <c r="Q11" i="17"/>
  <c r="P11" i="17"/>
  <c r="E11" i="17"/>
  <c r="S10" i="17"/>
  <c r="R10" i="17"/>
  <c r="Q10" i="17"/>
  <c r="P10" i="17"/>
  <c r="E10" i="17"/>
  <c r="S9" i="17"/>
  <c r="R9" i="17"/>
  <c r="Q9" i="17"/>
  <c r="P9" i="17"/>
  <c r="E9" i="17"/>
  <c r="U9" i="17" s="1"/>
  <c r="U96" i="16"/>
  <c r="S96" i="16"/>
  <c r="R96" i="16"/>
  <c r="Q96" i="16"/>
  <c r="P96" i="16"/>
  <c r="E96" i="16"/>
  <c r="T96" i="16" s="1"/>
  <c r="U95" i="16"/>
  <c r="T95" i="16"/>
  <c r="S95" i="16"/>
  <c r="R95" i="16"/>
  <c r="Q95" i="16"/>
  <c r="P95" i="16"/>
  <c r="E95" i="16"/>
  <c r="S94" i="16"/>
  <c r="R94" i="16"/>
  <c r="Q94" i="16"/>
  <c r="P94" i="16"/>
  <c r="E94" i="16"/>
  <c r="U94" i="16" s="1"/>
  <c r="S93" i="16"/>
  <c r="R93" i="16"/>
  <c r="Q93" i="16"/>
  <c r="P93" i="16"/>
  <c r="E93" i="16"/>
  <c r="S92" i="16"/>
  <c r="R92" i="16"/>
  <c r="Q92" i="16"/>
  <c r="P92" i="16"/>
  <c r="E92" i="16"/>
  <c r="S91" i="16"/>
  <c r="R91" i="16"/>
  <c r="Q91" i="16"/>
  <c r="P91" i="16"/>
  <c r="E91" i="16"/>
  <c r="U91" i="16" s="1"/>
  <c r="T90" i="16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O75" i="16"/>
  <c r="N75" i="16"/>
  <c r="M75" i="16"/>
  <c r="L75" i="16"/>
  <c r="K75" i="16"/>
  <c r="J75" i="16"/>
  <c r="I75" i="16"/>
  <c r="H75" i="16"/>
  <c r="G75" i="16"/>
  <c r="F75" i="16"/>
  <c r="C75" i="16"/>
  <c r="B75" i="16"/>
  <c r="S74" i="16"/>
  <c r="O74" i="16"/>
  <c r="N74" i="16"/>
  <c r="M74" i="16"/>
  <c r="L74" i="16"/>
  <c r="K74" i="16"/>
  <c r="J74" i="16"/>
  <c r="I74" i="16"/>
  <c r="Q74" i="16" s="1"/>
  <c r="H74" i="16"/>
  <c r="R74" i="16" s="1"/>
  <c r="G74" i="16"/>
  <c r="F74" i="16"/>
  <c r="C74" i="16"/>
  <c r="B74" i="16"/>
  <c r="E74" i="16" s="1"/>
  <c r="O73" i="16"/>
  <c r="N73" i="16"/>
  <c r="M73" i="16"/>
  <c r="L73" i="16"/>
  <c r="K73" i="16"/>
  <c r="J73" i="16"/>
  <c r="I73" i="16"/>
  <c r="S73" i="16" s="1"/>
  <c r="H73" i="16"/>
  <c r="P73" i="16" s="1"/>
  <c r="G73" i="16"/>
  <c r="F73" i="16"/>
  <c r="C73" i="16"/>
  <c r="E73" i="16" s="1"/>
  <c r="B73" i="16"/>
  <c r="S72" i="16"/>
  <c r="R72" i="16"/>
  <c r="Q72" i="16"/>
  <c r="P72" i="16"/>
  <c r="E72" i="16"/>
  <c r="S71" i="16"/>
  <c r="R71" i="16"/>
  <c r="Q71" i="16"/>
  <c r="P71" i="16"/>
  <c r="E71" i="16"/>
  <c r="U71" i="16" s="1"/>
  <c r="O69" i="16"/>
  <c r="N69" i="16"/>
  <c r="M69" i="16"/>
  <c r="L69" i="16"/>
  <c r="K69" i="16"/>
  <c r="J69" i="16"/>
  <c r="I69" i="16"/>
  <c r="S69" i="16" s="1"/>
  <c r="H69" i="16"/>
  <c r="R69" i="16" s="1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G68" i="16"/>
  <c r="F68" i="16"/>
  <c r="C68" i="16"/>
  <c r="E68" i="16" s="1"/>
  <c r="B68" i="16"/>
  <c r="S67" i="16"/>
  <c r="R67" i="16"/>
  <c r="Q67" i="16"/>
  <c r="P67" i="16"/>
  <c r="E67" i="16"/>
  <c r="U67" i="16" s="1"/>
  <c r="S66" i="16"/>
  <c r="R66" i="16"/>
  <c r="Q66" i="16"/>
  <c r="P66" i="16"/>
  <c r="E66" i="16"/>
  <c r="U66" i="16" s="1"/>
  <c r="U65" i="16"/>
  <c r="S65" i="16"/>
  <c r="R65" i="16"/>
  <c r="Q65" i="16"/>
  <c r="P65" i="16"/>
  <c r="E65" i="16"/>
  <c r="T65" i="16" s="1"/>
  <c r="U64" i="16"/>
  <c r="S64" i="16"/>
  <c r="R64" i="16"/>
  <c r="Q64" i="16"/>
  <c r="P64" i="16"/>
  <c r="E64" i="16"/>
  <c r="T64" i="16" s="1"/>
  <c r="S63" i="16"/>
  <c r="R63" i="16"/>
  <c r="Q63" i="16"/>
  <c r="P63" i="16"/>
  <c r="E63" i="16"/>
  <c r="U63" i="16" s="1"/>
  <c r="O61" i="16"/>
  <c r="N61" i="16"/>
  <c r="M61" i="16"/>
  <c r="L61" i="16"/>
  <c r="K61" i="16"/>
  <c r="J61" i="16"/>
  <c r="I61" i="16"/>
  <c r="S61" i="16" s="1"/>
  <c r="H61" i="16"/>
  <c r="R61" i="16" s="1"/>
  <c r="C61" i="16"/>
  <c r="B61" i="16"/>
  <c r="U60" i="16"/>
  <c r="S60" i="16"/>
  <c r="R60" i="16"/>
  <c r="Q60" i="16"/>
  <c r="P60" i="16"/>
  <c r="E60" i="16"/>
  <c r="T60" i="16" s="1"/>
  <c r="T59" i="16"/>
  <c r="S59" i="16"/>
  <c r="R59" i="16"/>
  <c r="Q59" i="16"/>
  <c r="P59" i="16"/>
  <c r="E59" i="16"/>
  <c r="U59" i="16" s="1"/>
  <c r="S58" i="16"/>
  <c r="R58" i="16"/>
  <c r="Q58" i="16"/>
  <c r="P58" i="16"/>
  <c r="E58" i="16"/>
  <c r="S57" i="16"/>
  <c r="R57" i="16"/>
  <c r="Q57" i="16"/>
  <c r="P57" i="16"/>
  <c r="E57" i="16"/>
  <c r="U57" i="16" s="1"/>
  <c r="O55" i="16"/>
  <c r="N55" i="16"/>
  <c r="M55" i="16"/>
  <c r="L55" i="16"/>
  <c r="K55" i="16"/>
  <c r="J55" i="16"/>
  <c r="I55" i="16"/>
  <c r="S55" i="16" s="1"/>
  <c r="H55" i="16"/>
  <c r="R55" i="16" s="1"/>
  <c r="G55" i="16"/>
  <c r="F55" i="16"/>
  <c r="C55" i="16"/>
  <c r="B55" i="16"/>
  <c r="S54" i="16"/>
  <c r="R54" i="16"/>
  <c r="Q54" i="16"/>
  <c r="P54" i="16"/>
  <c r="E54" i="16"/>
  <c r="U54" i="16" s="1"/>
  <c r="S53" i="16"/>
  <c r="R53" i="16"/>
  <c r="Q53" i="16"/>
  <c r="P53" i="16"/>
  <c r="E53" i="16"/>
  <c r="T53" i="16" s="1"/>
  <c r="S52" i="16"/>
  <c r="R52" i="16"/>
  <c r="Q52" i="16"/>
  <c r="P52" i="16"/>
  <c r="E52" i="16"/>
  <c r="T52" i="16" s="1"/>
  <c r="S51" i="16"/>
  <c r="R51" i="16"/>
  <c r="Q51" i="16"/>
  <c r="P51" i="16"/>
  <c r="E51" i="16"/>
  <c r="U51" i="16" s="1"/>
  <c r="S50" i="16"/>
  <c r="R50" i="16"/>
  <c r="Q50" i="16"/>
  <c r="P50" i="16"/>
  <c r="E50" i="16"/>
  <c r="S49" i="16"/>
  <c r="R49" i="16"/>
  <c r="Q49" i="16"/>
  <c r="P49" i="16"/>
  <c r="E49" i="16"/>
  <c r="U49" i="16" s="1"/>
  <c r="U48" i="16"/>
  <c r="T48" i="16"/>
  <c r="S48" i="16"/>
  <c r="R48" i="16"/>
  <c r="Q48" i="16"/>
  <c r="P48" i="16"/>
  <c r="E48" i="16"/>
  <c r="T47" i="16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U45" i="16"/>
  <c r="S45" i="16"/>
  <c r="R45" i="16"/>
  <c r="Q45" i="16"/>
  <c r="P45" i="16"/>
  <c r="E45" i="16"/>
  <c r="T45" i="16" s="1"/>
  <c r="S44" i="16"/>
  <c r="R44" i="16"/>
  <c r="Q44" i="16"/>
  <c r="P44" i="16"/>
  <c r="E44" i="16"/>
  <c r="T44" i="16" s="1"/>
  <c r="R42" i="16"/>
  <c r="O42" i="16"/>
  <c r="N42" i="16"/>
  <c r="M42" i="16"/>
  <c r="L42" i="16"/>
  <c r="K42" i="16"/>
  <c r="J42" i="16"/>
  <c r="I42" i="16"/>
  <c r="S42" i="16" s="1"/>
  <c r="H42" i="16"/>
  <c r="G42" i="16"/>
  <c r="F42" i="16"/>
  <c r="C42" i="16"/>
  <c r="B42" i="16"/>
  <c r="U41" i="16"/>
  <c r="T41" i="16"/>
  <c r="S41" i="16"/>
  <c r="R41" i="16"/>
  <c r="Q41" i="16"/>
  <c r="P41" i="16"/>
  <c r="E41" i="16"/>
  <c r="S40" i="16"/>
  <c r="R40" i="16"/>
  <c r="Q40" i="16"/>
  <c r="P40" i="16"/>
  <c r="E40" i="16"/>
  <c r="S39" i="16"/>
  <c r="R39" i="16"/>
  <c r="Q39" i="16"/>
  <c r="P39" i="16"/>
  <c r="E39" i="16"/>
  <c r="T38" i="16"/>
  <c r="S38" i="16"/>
  <c r="R38" i="16"/>
  <c r="Q38" i="16"/>
  <c r="P38" i="16"/>
  <c r="E38" i="16"/>
  <c r="U38" i="16" s="1"/>
  <c r="U37" i="16"/>
  <c r="S37" i="16"/>
  <c r="R37" i="16"/>
  <c r="Q37" i="16"/>
  <c r="P37" i="16"/>
  <c r="E37" i="16"/>
  <c r="T37" i="16" s="1"/>
  <c r="R35" i="16"/>
  <c r="O35" i="16"/>
  <c r="N35" i="16"/>
  <c r="M35" i="16"/>
  <c r="L35" i="16"/>
  <c r="K35" i="16"/>
  <c r="J35" i="16"/>
  <c r="I35" i="16"/>
  <c r="Q35" i="16" s="1"/>
  <c r="H35" i="16"/>
  <c r="G35" i="16"/>
  <c r="F35" i="16"/>
  <c r="C35" i="16"/>
  <c r="E35" i="16" s="1"/>
  <c r="B35" i="16"/>
  <c r="U34" i="16"/>
  <c r="T34" i="16"/>
  <c r="S34" i="16"/>
  <c r="R34" i="16"/>
  <c r="Q34" i="16"/>
  <c r="P34" i="16"/>
  <c r="E34" i="16"/>
  <c r="O32" i="16"/>
  <c r="N32" i="16"/>
  <c r="M32" i="16"/>
  <c r="L32" i="16"/>
  <c r="K32" i="16"/>
  <c r="J32" i="16"/>
  <c r="I32" i="16"/>
  <c r="H32" i="16"/>
  <c r="G32" i="16"/>
  <c r="F32" i="16"/>
  <c r="C32" i="16"/>
  <c r="B32" i="16"/>
  <c r="S31" i="16"/>
  <c r="R31" i="16"/>
  <c r="Q31" i="16"/>
  <c r="P31" i="16"/>
  <c r="E31" i="16"/>
  <c r="T30" i="16"/>
  <c r="S30" i="16"/>
  <c r="R30" i="16"/>
  <c r="Q30" i="16"/>
  <c r="P30" i="16"/>
  <c r="E30" i="16"/>
  <c r="U30" i="16" s="1"/>
  <c r="S29" i="16"/>
  <c r="R29" i="16"/>
  <c r="Q29" i="16"/>
  <c r="P29" i="16"/>
  <c r="E29" i="16"/>
  <c r="U29" i="16" s="1"/>
  <c r="U28" i="16"/>
  <c r="S28" i="16"/>
  <c r="R28" i="16"/>
  <c r="Q28" i="16"/>
  <c r="P28" i="16"/>
  <c r="E28" i="16"/>
  <c r="T28" i="16" s="1"/>
  <c r="O26" i="16"/>
  <c r="N26" i="16"/>
  <c r="M26" i="16"/>
  <c r="L26" i="16"/>
  <c r="K26" i="16"/>
  <c r="J26" i="16"/>
  <c r="I26" i="16"/>
  <c r="S26" i="16" s="1"/>
  <c r="H26" i="16"/>
  <c r="G26" i="16"/>
  <c r="F26" i="16"/>
  <c r="C26" i="16"/>
  <c r="B26" i="16"/>
  <c r="E26" i="16" s="1"/>
  <c r="S25" i="16"/>
  <c r="R25" i="16"/>
  <c r="Q25" i="16"/>
  <c r="P25" i="16"/>
  <c r="E25" i="16"/>
  <c r="T25" i="16" s="1"/>
  <c r="S24" i="16"/>
  <c r="R24" i="16"/>
  <c r="Q24" i="16"/>
  <c r="P24" i="16"/>
  <c r="E24" i="16"/>
  <c r="U24" i="16" s="1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U20" i="16" s="1"/>
  <c r="T19" i="16"/>
  <c r="S19" i="16"/>
  <c r="R19" i="16"/>
  <c r="Q19" i="16"/>
  <c r="P19" i="16"/>
  <c r="E19" i="16"/>
  <c r="U19" i="16" s="1"/>
  <c r="O17" i="16"/>
  <c r="N17" i="16"/>
  <c r="M17" i="16"/>
  <c r="L17" i="16"/>
  <c r="K17" i="16"/>
  <c r="J17" i="16"/>
  <c r="I17" i="16"/>
  <c r="S17" i="16" s="1"/>
  <c r="H17" i="16"/>
  <c r="P17" i="16" s="1"/>
  <c r="G17" i="16"/>
  <c r="F17" i="16"/>
  <c r="C17" i="16"/>
  <c r="E17" i="16" s="1"/>
  <c r="B17" i="16"/>
  <c r="S16" i="16"/>
  <c r="R16" i="16"/>
  <c r="Q16" i="16"/>
  <c r="P16" i="16"/>
  <c r="E16" i="16"/>
  <c r="S15" i="16"/>
  <c r="R15" i="16"/>
  <c r="Q15" i="16"/>
  <c r="P15" i="16"/>
  <c r="E15" i="16"/>
  <c r="U15" i="16" s="1"/>
  <c r="S14" i="16"/>
  <c r="R14" i="16"/>
  <c r="Q14" i="16"/>
  <c r="U14" i="16" s="1"/>
  <c r="P14" i="16"/>
  <c r="E14" i="16"/>
  <c r="U13" i="16"/>
  <c r="T13" i="16"/>
  <c r="S13" i="16"/>
  <c r="R13" i="16"/>
  <c r="Q13" i="16"/>
  <c r="P13" i="16"/>
  <c r="E13" i="16"/>
  <c r="S12" i="16"/>
  <c r="R12" i="16"/>
  <c r="Q12" i="16"/>
  <c r="P12" i="16"/>
  <c r="E12" i="16"/>
  <c r="U12" i="16" s="1"/>
  <c r="S11" i="16"/>
  <c r="R11" i="16"/>
  <c r="Q11" i="16"/>
  <c r="P11" i="16"/>
  <c r="E11" i="16"/>
  <c r="S10" i="16"/>
  <c r="R10" i="16"/>
  <c r="Q10" i="16"/>
  <c r="P10" i="16"/>
  <c r="E10" i="16"/>
  <c r="S9" i="16"/>
  <c r="R9" i="16"/>
  <c r="Q9" i="16"/>
  <c r="P9" i="16"/>
  <c r="E9" i="16"/>
  <c r="U9" i="16" s="1"/>
  <c r="T96" i="15"/>
  <c r="S96" i="15"/>
  <c r="R96" i="15"/>
  <c r="Q96" i="15"/>
  <c r="P96" i="15"/>
  <c r="E96" i="15"/>
  <c r="U96" i="15" s="1"/>
  <c r="S95" i="15"/>
  <c r="R95" i="15"/>
  <c r="Q95" i="15"/>
  <c r="P95" i="15"/>
  <c r="E95" i="15"/>
  <c r="U95" i="15" s="1"/>
  <c r="S94" i="15"/>
  <c r="R94" i="15"/>
  <c r="Q94" i="15"/>
  <c r="P94" i="15"/>
  <c r="E94" i="15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U90" i="15"/>
  <c r="T90" i="15"/>
  <c r="S90" i="15"/>
  <c r="R90" i="15"/>
  <c r="Q90" i="15"/>
  <c r="P90" i="15"/>
  <c r="E90" i="15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U88" i="15" s="1"/>
  <c r="O75" i="15"/>
  <c r="N75" i="15"/>
  <c r="M75" i="15"/>
  <c r="L75" i="15"/>
  <c r="K75" i="15"/>
  <c r="J75" i="15"/>
  <c r="I75" i="15"/>
  <c r="S75" i="15" s="1"/>
  <c r="H75" i="15"/>
  <c r="G75" i="15"/>
  <c r="F75" i="15"/>
  <c r="C75" i="15"/>
  <c r="B75" i="15"/>
  <c r="R74" i="15"/>
  <c r="O74" i="15"/>
  <c r="N74" i="15"/>
  <c r="M74" i="15"/>
  <c r="L74" i="15"/>
  <c r="K74" i="15"/>
  <c r="J74" i="15"/>
  <c r="I74" i="15"/>
  <c r="Q74" i="15" s="1"/>
  <c r="H74" i="15"/>
  <c r="G74" i="15"/>
  <c r="F74" i="15"/>
  <c r="C74" i="15"/>
  <c r="B74" i="15"/>
  <c r="E74" i="15" s="1"/>
  <c r="S73" i="15"/>
  <c r="O73" i="15"/>
  <c r="N73" i="15"/>
  <c r="M73" i="15"/>
  <c r="L73" i="15"/>
  <c r="K73" i="15"/>
  <c r="J73" i="15"/>
  <c r="I73" i="15"/>
  <c r="H73" i="15"/>
  <c r="G73" i="15"/>
  <c r="F73" i="15"/>
  <c r="C73" i="15"/>
  <c r="B73" i="15"/>
  <c r="E73" i="15" s="1"/>
  <c r="U72" i="15"/>
  <c r="T72" i="15"/>
  <c r="S72" i="15"/>
  <c r="R72" i="15"/>
  <c r="Q72" i="15"/>
  <c r="P72" i="15"/>
  <c r="E72" i="15"/>
  <c r="U71" i="15"/>
  <c r="T71" i="15"/>
  <c r="S71" i="15"/>
  <c r="R71" i="15"/>
  <c r="Q71" i="15"/>
  <c r="P71" i="15"/>
  <c r="E71" i="15"/>
  <c r="O69" i="15"/>
  <c r="N69" i="15"/>
  <c r="M69" i="15"/>
  <c r="L69" i="15"/>
  <c r="K69" i="15"/>
  <c r="J69" i="15"/>
  <c r="I69" i="15"/>
  <c r="S69" i="15" s="1"/>
  <c r="H69" i="15"/>
  <c r="R69" i="15" s="1"/>
  <c r="G69" i="15"/>
  <c r="F69" i="15"/>
  <c r="C69" i="15"/>
  <c r="B69" i="15"/>
  <c r="O68" i="15"/>
  <c r="N68" i="15"/>
  <c r="M68" i="15"/>
  <c r="L68" i="15"/>
  <c r="K68" i="15"/>
  <c r="J68" i="15"/>
  <c r="I68" i="15"/>
  <c r="H68" i="15"/>
  <c r="G68" i="15"/>
  <c r="F68" i="15"/>
  <c r="C68" i="15"/>
  <c r="B68" i="15"/>
  <c r="U67" i="15"/>
  <c r="S67" i="15"/>
  <c r="R67" i="15"/>
  <c r="Q67" i="15"/>
  <c r="P67" i="15"/>
  <c r="E67" i="15"/>
  <c r="T67" i="15" s="1"/>
  <c r="S66" i="15"/>
  <c r="R66" i="15"/>
  <c r="Q66" i="15"/>
  <c r="P66" i="15"/>
  <c r="E66" i="15"/>
  <c r="T66" i="15" s="1"/>
  <c r="T65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T63" i="15" s="1"/>
  <c r="O61" i="15"/>
  <c r="N61" i="15"/>
  <c r="M61" i="15"/>
  <c r="L61" i="15"/>
  <c r="K61" i="15"/>
  <c r="J61" i="15"/>
  <c r="I61" i="15"/>
  <c r="H61" i="15"/>
  <c r="R61" i="15" s="1"/>
  <c r="C61" i="15"/>
  <c r="B61" i="15"/>
  <c r="S60" i="15"/>
  <c r="R60" i="15"/>
  <c r="Q60" i="15"/>
  <c r="P60" i="15"/>
  <c r="E60" i="15"/>
  <c r="S59" i="15"/>
  <c r="R59" i="15"/>
  <c r="Q59" i="15"/>
  <c r="P59" i="15"/>
  <c r="E59" i="15"/>
  <c r="U58" i="15"/>
  <c r="T58" i="15"/>
  <c r="S58" i="15"/>
  <c r="R58" i="15"/>
  <c r="Q58" i="15"/>
  <c r="P58" i="15"/>
  <c r="E58" i="15"/>
  <c r="U57" i="15"/>
  <c r="T57" i="15"/>
  <c r="S57" i="15"/>
  <c r="R57" i="15"/>
  <c r="Q57" i="15"/>
  <c r="P57" i="15"/>
  <c r="E57" i="15"/>
  <c r="O55" i="15"/>
  <c r="N55" i="15"/>
  <c r="M55" i="15"/>
  <c r="L55" i="15"/>
  <c r="K55" i="15"/>
  <c r="J55" i="15"/>
  <c r="I55" i="15"/>
  <c r="S55" i="15" s="1"/>
  <c r="H55" i="15"/>
  <c r="R55" i="15" s="1"/>
  <c r="G55" i="15"/>
  <c r="F55" i="15"/>
  <c r="C55" i="15"/>
  <c r="B55" i="15"/>
  <c r="S54" i="15"/>
  <c r="R54" i="15"/>
  <c r="Q54" i="15"/>
  <c r="P54" i="15"/>
  <c r="E54" i="15"/>
  <c r="S53" i="15"/>
  <c r="R53" i="15"/>
  <c r="Q53" i="15"/>
  <c r="P53" i="15"/>
  <c r="E53" i="15"/>
  <c r="S52" i="15"/>
  <c r="R52" i="15"/>
  <c r="Q52" i="15"/>
  <c r="P52" i="15"/>
  <c r="E52" i="15"/>
  <c r="U52" i="15" s="1"/>
  <c r="S51" i="15"/>
  <c r="R51" i="15"/>
  <c r="Q51" i="15"/>
  <c r="P51" i="15"/>
  <c r="E51" i="15"/>
  <c r="T51" i="15" s="1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T47" i="15" s="1"/>
  <c r="U46" i="15"/>
  <c r="T46" i="15"/>
  <c r="S46" i="15"/>
  <c r="R46" i="15"/>
  <c r="Q46" i="15"/>
  <c r="P46" i="15"/>
  <c r="E46" i="15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S42" i="15"/>
  <c r="O42" i="15"/>
  <c r="N42" i="15"/>
  <c r="M42" i="15"/>
  <c r="L42" i="15"/>
  <c r="K42" i="15"/>
  <c r="J42" i="15"/>
  <c r="I42" i="15"/>
  <c r="H42" i="15"/>
  <c r="R42" i="15" s="1"/>
  <c r="G42" i="15"/>
  <c r="F42" i="15"/>
  <c r="C42" i="15"/>
  <c r="B42" i="15"/>
  <c r="S41" i="15"/>
  <c r="R41" i="15"/>
  <c r="Q41" i="15"/>
  <c r="P41" i="15"/>
  <c r="E41" i="15"/>
  <c r="U41" i="15" s="1"/>
  <c r="S40" i="15"/>
  <c r="R40" i="15"/>
  <c r="Q40" i="15"/>
  <c r="U40" i="15" s="1"/>
  <c r="P40" i="15"/>
  <c r="E40" i="15"/>
  <c r="T40" i="15" s="1"/>
  <c r="S39" i="15"/>
  <c r="R39" i="15"/>
  <c r="Q39" i="15"/>
  <c r="P39" i="15"/>
  <c r="E39" i="15"/>
  <c r="U39" i="15" s="1"/>
  <c r="S38" i="15"/>
  <c r="R38" i="15"/>
  <c r="Q38" i="15"/>
  <c r="P38" i="15"/>
  <c r="E38" i="15"/>
  <c r="S37" i="15"/>
  <c r="R37" i="15"/>
  <c r="Q37" i="15"/>
  <c r="P37" i="15"/>
  <c r="E37" i="15"/>
  <c r="S35" i="15"/>
  <c r="O35" i="15"/>
  <c r="N35" i="15"/>
  <c r="M35" i="15"/>
  <c r="L35" i="15"/>
  <c r="K35" i="15"/>
  <c r="J35" i="15"/>
  <c r="I35" i="15"/>
  <c r="H35" i="15"/>
  <c r="R35" i="15" s="1"/>
  <c r="G35" i="15"/>
  <c r="F35" i="15"/>
  <c r="C35" i="15"/>
  <c r="B35" i="15"/>
  <c r="S34" i="15"/>
  <c r="R34" i="15"/>
  <c r="Q34" i="15"/>
  <c r="P34" i="15"/>
  <c r="E34" i="15"/>
  <c r="O32" i="15"/>
  <c r="N32" i="15"/>
  <c r="M32" i="15"/>
  <c r="L32" i="15"/>
  <c r="K32" i="15"/>
  <c r="J32" i="15"/>
  <c r="I32" i="15"/>
  <c r="S32" i="15" s="1"/>
  <c r="H32" i="15"/>
  <c r="R32" i="15" s="1"/>
  <c r="G32" i="15"/>
  <c r="F32" i="15"/>
  <c r="C32" i="15"/>
  <c r="B32" i="15"/>
  <c r="S31" i="15"/>
  <c r="R31" i="15"/>
  <c r="Q31" i="15"/>
  <c r="P31" i="15"/>
  <c r="E31" i="15"/>
  <c r="U30" i="15"/>
  <c r="T30" i="15"/>
  <c r="S30" i="15"/>
  <c r="R30" i="15"/>
  <c r="Q30" i="15"/>
  <c r="P30" i="15"/>
  <c r="E30" i="15"/>
  <c r="U29" i="15"/>
  <c r="T29" i="15"/>
  <c r="S29" i="15"/>
  <c r="R29" i="15"/>
  <c r="Q29" i="15"/>
  <c r="P29" i="15"/>
  <c r="E29" i="15"/>
  <c r="S28" i="15"/>
  <c r="R28" i="15"/>
  <c r="Q28" i="15"/>
  <c r="P28" i="15"/>
  <c r="E28" i="15"/>
  <c r="U28" i="15" s="1"/>
  <c r="O26" i="15"/>
  <c r="N26" i="15"/>
  <c r="M26" i="15"/>
  <c r="L26" i="15"/>
  <c r="K26" i="15"/>
  <c r="J26" i="15"/>
  <c r="I26" i="15"/>
  <c r="S26" i="15" s="1"/>
  <c r="H26" i="15"/>
  <c r="R26" i="15" s="1"/>
  <c r="G26" i="15"/>
  <c r="F26" i="15"/>
  <c r="C26" i="15"/>
  <c r="B26" i="15"/>
  <c r="E26" i="15" s="1"/>
  <c r="S25" i="15"/>
  <c r="R25" i="15"/>
  <c r="Q25" i="15"/>
  <c r="P25" i="15"/>
  <c r="E25" i="15"/>
  <c r="U25" i="15" s="1"/>
  <c r="S24" i="15"/>
  <c r="R24" i="15"/>
  <c r="Q24" i="15"/>
  <c r="P24" i="15"/>
  <c r="E24" i="15"/>
  <c r="U23" i="15"/>
  <c r="S23" i="15"/>
  <c r="R23" i="15"/>
  <c r="Q23" i="15"/>
  <c r="P23" i="15"/>
  <c r="E23" i="15"/>
  <c r="T23" i="15" s="1"/>
  <c r="S22" i="15"/>
  <c r="R22" i="15"/>
  <c r="Q22" i="15"/>
  <c r="P22" i="15"/>
  <c r="E22" i="15"/>
  <c r="T22" i="15" s="1"/>
  <c r="S21" i="15"/>
  <c r="R21" i="15"/>
  <c r="Q21" i="15"/>
  <c r="P21" i="15"/>
  <c r="E21" i="15"/>
  <c r="U21" i="15" s="1"/>
  <c r="S20" i="15"/>
  <c r="R20" i="15"/>
  <c r="Q20" i="15"/>
  <c r="P20" i="15"/>
  <c r="E20" i="15"/>
  <c r="U19" i="15"/>
  <c r="T19" i="15"/>
  <c r="S19" i="15"/>
  <c r="R19" i="15"/>
  <c r="Q19" i="15"/>
  <c r="P19" i="15"/>
  <c r="E19" i="15"/>
  <c r="S17" i="15"/>
  <c r="R17" i="15"/>
  <c r="O17" i="15"/>
  <c r="N17" i="15"/>
  <c r="M17" i="15"/>
  <c r="L17" i="15"/>
  <c r="K17" i="15"/>
  <c r="J17" i="15"/>
  <c r="I17" i="15"/>
  <c r="H17" i="15"/>
  <c r="G17" i="15"/>
  <c r="F17" i="15"/>
  <c r="C17" i="15"/>
  <c r="B17" i="15"/>
  <c r="E17" i="15" s="1"/>
  <c r="S16" i="15"/>
  <c r="R16" i="15"/>
  <c r="Q16" i="15"/>
  <c r="P16" i="15"/>
  <c r="E16" i="15"/>
  <c r="S15" i="15"/>
  <c r="R15" i="15"/>
  <c r="Q15" i="15"/>
  <c r="P15" i="15"/>
  <c r="E15" i="15"/>
  <c r="T14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P10" i="15"/>
  <c r="E10" i="15"/>
  <c r="T9" i="15"/>
  <c r="S9" i="15"/>
  <c r="R9" i="15"/>
  <c r="Q9" i="15"/>
  <c r="P9" i="15"/>
  <c r="E9" i="15"/>
  <c r="U96" i="14"/>
  <c r="T96" i="14"/>
  <c r="S96" i="14"/>
  <c r="R96" i="14"/>
  <c r="Q96" i="14"/>
  <c r="P96" i="14"/>
  <c r="E96" i="14"/>
  <c r="U95" i="14"/>
  <c r="T95" i="14"/>
  <c r="S95" i="14"/>
  <c r="R95" i="14"/>
  <c r="Q95" i="14"/>
  <c r="P95" i="14"/>
  <c r="E95" i="14"/>
  <c r="S94" i="14"/>
  <c r="R94" i="14"/>
  <c r="Q94" i="14"/>
  <c r="P94" i="14"/>
  <c r="E94" i="14"/>
  <c r="U94" i="14" s="1"/>
  <c r="S93" i="14"/>
  <c r="R93" i="14"/>
  <c r="Q93" i="14"/>
  <c r="P93" i="14"/>
  <c r="E93" i="14"/>
  <c r="S92" i="14"/>
  <c r="R92" i="14"/>
  <c r="Q92" i="14"/>
  <c r="P92" i="14"/>
  <c r="E92" i="14"/>
  <c r="U91" i="14"/>
  <c r="T91" i="14"/>
  <c r="S91" i="14"/>
  <c r="R91" i="14"/>
  <c r="Q91" i="14"/>
  <c r="P91" i="14"/>
  <c r="E91" i="14"/>
  <c r="U90" i="14"/>
  <c r="T90" i="14"/>
  <c r="S90" i="14"/>
  <c r="R90" i="14"/>
  <c r="Q90" i="14"/>
  <c r="P90" i="14"/>
  <c r="E90" i="14"/>
  <c r="S89" i="14"/>
  <c r="R89" i="14"/>
  <c r="Q89" i="14"/>
  <c r="P89" i="14"/>
  <c r="E89" i="14"/>
  <c r="U89" i="14" s="1"/>
  <c r="S88" i="14"/>
  <c r="R88" i="14"/>
  <c r="Q88" i="14"/>
  <c r="P88" i="14"/>
  <c r="E88" i="14"/>
  <c r="S75" i="14"/>
  <c r="O75" i="14"/>
  <c r="N75" i="14"/>
  <c r="M75" i="14"/>
  <c r="L75" i="14"/>
  <c r="K75" i="14"/>
  <c r="J75" i="14"/>
  <c r="I75" i="14"/>
  <c r="H75" i="14"/>
  <c r="R75" i="14" s="1"/>
  <c r="G75" i="14"/>
  <c r="F75" i="14"/>
  <c r="C75" i="14"/>
  <c r="B75" i="14"/>
  <c r="S74" i="14"/>
  <c r="O74" i="14"/>
  <c r="N74" i="14"/>
  <c r="M74" i="14"/>
  <c r="L74" i="14"/>
  <c r="K74" i="14"/>
  <c r="J74" i="14"/>
  <c r="I74" i="14"/>
  <c r="H74" i="14"/>
  <c r="R74" i="14" s="1"/>
  <c r="G74" i="14"/>
  <c r="F74" i="14"/>
  <c r="C74" i="14"/>
  <c r="B74" i="14"/>
  <c r="S73" i="14"/>
  <c r="O73" i="14"/>
  <c r="N73" i="14"/>
  <c r="M73" i="14"/>
  <c r="L73" i="14"/>
  <c r="K73" i="14"/>
  <c r="J73" i="14"/>
  <c r="I73" i="14"/>
  <c r="Q73" i="14" s="1"/>
  <c r="H73" i="14"/>
  <c r="R73" i="14" s="1"/>
  <c r="G73" i="14"/>
  <c r="F73" i="14"/>
  <c r="C73" i="14"/>
  <c r="B73" i="14"/>
  <c r="E73" i="14" s="1"/>
  <c r="S72" i="14"/>
  <c r="R72" i="14"/>
  <c r="Q72" i="14"/>
  <c r="P72" i="14"/>
  <c r="E72" i="14"/>
  <c r="U72" i="14" s="1"/>
  <c r="S71" i="14"/>
  <c r="R71" i="14"/>
  <c r="Q71" i="14"/>
  <c r="P71" i="14"/>
  <c r="E71" i="14"/>
  <c r="O69" i="14"/>
  <c r="N69" i="14"/>
  <c r="M69" i="14"/>
  <c r="L69" i="14"/>
  <c r="K69" i="14"/>
  <c r="J69" i="14"/>
  <c r="I69" i="14"/>
  <c r="H69" i="14"/>
  <c r="G69" i="14"/>
  <c r="F69" i="14"/>
  <c r="C69" i="14"/>
  <c r="B69" i="14"/>
  <c r="O68" i="14"/>
  <c r="N68" i="14"/>
  <c r="M68" i="14"/>
  <c r="L68" i="14"/>
  <c r="K68" i="14"/>
  <c r="J68" i="14"/>
  <c r="I68" i="14"/>
  <c r="H68" i="14"/>
  <c r="G68" i="14"/>
  <c r="F68" i="14"/>
  <c r="C68" i="14"/>
  <c r="B68" i="14"/>
  <c r="S67" i="14"/>
  <c r="R67" i="14"/>
  <c r="Q67" i="14"/>
  <c r="P67" i="14"/>
  <c r="E67" i="14"/>
  <c r="S66" i="14"/>
  <c r="R66" i="14"/>
  <c r="Q66" i="14"/>
  <c r="P66" i="14"/>
  <c r="E66" i="14"/>
  <c r="U66" i="14" s="1"/>
  <c r="S65" i="14"/>
  <c r="R65" i="14"/>
  <c r="Q65" i="14"/>
  <c r="P65" i="14"/>
  <c r="E65" i="14"/>
  <c r="T65" i="14" s="1"/>
  <c r="T64" i="14"/>
  <c r="S64" i="14"/>
  <c r="R64" i="14"/>
  <c r="Q64" i="14"/>
  <c r="P64" i="14"/>
  <c r="E64" i="14"/>
  <c r="U64" i="14" s="1"/>
  <c r="T63" i="14"/>
  <c r="S63" i="14"/>
  <c r="R63" i="14"/>
  <c r="Q63" i="14"/>
  <c r="P63" i="14"/>
  <c r="E63" i="14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U60" i="14"/>
  <c r="S60" i="14"/>
  <c r="R60" i="14"/>
  <c r="Q60" i="14"/>
  <c r="P60" i="14"/>
  <c r="E60" i="14"/>
  <c r="T60" i="14" s="1"/>
  <c r="T59" i="14"/>
  <c r="S59" i="14"/>
  <c r="R59" i="14"/>
  <c r="Q59" i="14"/>
  <c r="P59" i="14"/>
  <c r="E59" i="14"/>
  <c r="U59" i="14" s="1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S55" i="14" s="1"/>
  <c r="H55" i="14"/>
  <c r="G55" i="14"/>
  <c r="F55" i="14"/>
  <c r="C55" i="14"/>
  <c r="B55" i="14"/>
  <c r="S54" i="14"/>
  <c r="R54" i="14"/>
  <c r="Q54" i="14"/>
  <c r="P54" i="14"/>
  <c r="E54" i="14"/>
  <c r="U53" i="14"/>
  <c r="T53" i="14"/>
  <c r="S53" i="14"/>
  <c r="R53" i="14"/>
  <c r="Q53" i="14"/>
  <c r="P53" i="14"/>
  <c r="E53" i="14"/>
  <c r="S52" i="14"/>
  <c r="R52" i="14"/>
  <c r="Q52" i="14"/>
  <c r="P52" i="14"/>
  <c r="E52" i="14"/>
  <c r="T52" i="14" s="1"/>
  <c r="S51" i="14"/>
  <c r="R51" i="14"/>
  <c r="Q51" i="14"/>
  <c r="P51" i="14"/>
  <c r="E51" i="14"/>
  <c r="U51" i="14" s="1"/>
  <c r="S50" i="14"/>
  <c r="R50" i="14"/>
  <c r="Q50" i="14"/>
  <c r="P50" i="14"/>
  <c r="E50" i="14"/>
  <c r="S49" i="14"/>
  <c r="R49" i="14"/>
  <c r="Q49" i="14"/>
  <c r="P49" i="14"/>
  <c r="E49" i="14"/>
  <c r="T49" i="14" s="1"/>
  <c r="S48" i="14"/>
  <c r="R48" i="14"/>
  <c r="Q48" i="14"/>
  <c r="P48" i="14"/>
  <c r="E48" i="14"/>
  <c r="U47" i="14"/>
  <c r="T47" i="14"/>
  <c r="S47" i="14"/>
  <c r="R47" i="14"/>
  <c r="Q47" i="14"/>
  <c r="P47" i="14"/>
  <c r="E47" i="14"/>
  <c r="U46" i="14"/>
  <c r="S46" i="14"/>
  <c r="R46" i="14"/>
  <c r="Q46" i="14"/>
  <c r="P46" i="14"/>
  <c r="T46" i="14" s="1"/>
  <c r="E46" i="14"/>
  <c r="T45" i="14"/>
  <c r="S45" i="14"/>
  <c r="R45" i="14"/>
  <c r="Q45" i="14"/>
  <c r="P45" i="14"/>
  <c r="E45" i="14"/>
  <c r="U45" i="14" s="1"/>
  <c r="S44" i="14"/>
  <c r="R44" i="14"/>
  <c r="Q44" i="14"/>
  <c r="P44" i="14"/>
  <c r="E44" i="14"/>
  <c r="U44" i="14" s="1"/>
  <c r="O42" i="14"/>
  <c r="N42" i="14"/>
  <c r="M42" i="14"/>
  <c r="L42" i="14"/>
  <c r="K42" i="14"/>
  <c r="J42" i="14"/>
  <c r="I42" i="14"/>
  <c r="S42" i="14" s="1"/>
  <c r="H42" i="14"/>
  <c r="G42" i="14"/>
  <c r="F42" i="14"/>
  <c r="C42" i="14"/>
  <c r="B42" i="14"/>
  <c r="E42" i="14" s="1"/>
  <c r="U41" i="14"/>
  <c r="T41" i="14"/>
  <c r="S41" i="14"/>
  <c r="R41" i="14"/>
  <c r="Q41" i="14"/>
  <c r="P41" i="14"/>
  <c r="E41" i="14"/>
  <c r="S40" i="14"/>
  <c r="R40" i="14"/>
  <c r="Q40" i="14"/>
  <c r="P40" i="14"/>
  <c r="E40" i="14"/>
  <c r="U40" i="14" s="1"/>
  <c r="S39" i="14"/>
  <c r="R39" i="14"/>
  <c r="Q39" i="14"/>
  <c r="P39" i="14"/>
  <c r="E39" i="14"/>
  <c r="T39" i="14" s="1"/>
  <c r="S38" i="14"/>
  <c r="R38" i="14"/>
  <c r="Q38" i="14"/>
  <c r="P38" i="14"/>
  <c r="E38" i="14"/>
  <c r="U38" i="14" s="1"/>
  <c r="S37" i="14"/>
  <c r="R37" i="14"/>
  <c r="Q37" i="14"/>
  <c r="P37" i="14"/>
  <c r="E37" i="14"/>
  <c r="O35" i="14"/>
  <c r="N35" i="14"/>
  <c r="M35" i="14"/>
  <c r="L35" i="14"/>
  <c r="K35" i="14"/>
  <c r="J35" i="14"/>
  <c r="I35" i="14"/>
  <c r="S35" i="14" s="1"/>
  <c r="H35" i="14"/>
  <c r="P35" i="14" s="1"/>
  <c r="G35" i="14"/>
  <c r="F35" i="14"/>
  <c r="C35" i="14"/>
  <c r="B35" i="14"/>
  <c r="S34" i="14"/>
  <c r="R34" i="14"/>
  <c r="Q34" i="14"/>
  <c r="P34" i="14"/>
  <c r="E34" i="14"/>
  <c r="T34" i="14" s="1"/>
  <c r="O32" i="14"/>
  <c r="N32" i="14"/>
  <c r="M32" i="14"/>
  <c r="L32" i="14"/>
  <c r="K32" i="14"/>
  <c r="J32" i="14"/>
  <c r="I32" i="14"/>
  <c r="S32" i="14" s="1"/>
  <c r="H32" i="14"/>
  <c r="G32" i="14"/>
  <c r="F32" i="14"/>
  <c r="C32" i="14"/>
  <c r="B32" i="14"/>
  <c r="T31" i="14"/>
  <c r="S31" i="14"/>
  <c r="R31" i="14"/>
  <c r="Q31" i="14"/>
  <c r="P31" i="14"/>
  <c r="E31" i="14"/>
  <c r="U31" i="14" s="1"/>
  <c r="U30" i="14"/>
  <c r="T30" i="14"/>
  <c r="S30" i="14"/>
  <c r="R30" i="14"/>
  <c r="Q30" i="14"/>
  <c r="P30" i="14"/>
  <c r="E30" i="14"/>
  <c r="U29" i="14"/>
  <c r="S29" i="14"/>
  <c r="R29" i="14"/>
  <c r="Q29" i="14"/>
  <c r="P29" i="14"/>
  <c r="E29" i="14"/>
  <c r="T29" i="14" s="1"/>
  <c r="U28" i="14"/>
  <c r="T28" i="14"/>
  <c r="S28" i="14"/>
  <c r="R28" i="14"/>
  <c r="Q28" i="14"/>
  <c r="P28" i="14"/>
  <c r="E28" i="14"/>
  <c r="O26" i="14"/>
  <c r="N26" i="14"/>
  <c r="M26" i="14"/>
  <c r="L26" i="14"/>
  <c r="K26" i="14"/>
  <c r="J26" i="14"/>
  <c r="I26" i="14"/>
  <c r="S26" i="14" s="1"/>
  <c r="H26" i="14"/>
  <c r="R26" i="14" s="1"/>
  <c r="G26" i="14"/>
  <c r="F26" i="14"/>
  <c r="E26" i="14"/>
  <c r="C26" i="14"/>
  <c r="B26" i="14"/>
  <c r="S25" i="14"/>
  <c r="R25" i="14"/>
  <c r="Q25" i="14"/>
  <c r="P25" i="14"/>
  <c r="E25" i="14"/>
  <c r="U25" i="14" s="1"/>
  <c r="S24" i="14"/>
  <c r="R24" i="14"/>
  <c r="Q24" i="14"/>
  <c r="P24" i="14"/>
  <c r="E24" i="14"/>
  <c r="U24" i="14" s="1"/>
  <c r="S23" i="14"/>
  <c r="R23" i="14"/>
  <c r="Q23" i="14"/>
  <c r="P23" i="14"/>
  <c r="E23" i="14"/>
  <c r="U23" i="14" s="1"/>
  <c r="U22" i="14"/>
  <c r="S22" i="14"/>
  <c r="R22" i="14"/>
  <c r="Q22" i="14"/>
  <c r="P22" i="14"/>
  <c r="E22" i="14"/>
  <c r="T22" i="14" s="1"/>
  <c r="S21" i="14"/>
  <c r="R21" i="14"/>
  <c r="Q21" i="14"/>
  <c r="P21" i="14"/>
  <c r="E21" i="14"/>
  <c r="U20" i="14"/>
  <c r="S20" i="14"/>
  <c r="R20" i="14"/>
  <c r="Q20" i="14"/>
  <c r="P20" i="14"/>
  <c r="E20" i="14"/>
  <c r="T20" i="14" s="1"/>
  <c r="T19" i="14"/>
  <c r="S19" i="14"/>
  <c r="R19" i="14"/>
  <c r="Q19" i="14"/>
  <c r="P19" i="14"/>
  <c r="E19" i="14"/>
  <c r="U19" i="14" s="1"/>
  <c r="O17" i="14"/>
  <c r="N17" i="14"/>
  <c r="M17" i="14"/>
  <c r="L17" i="14"/>
  <c r="K17" i="14"/>
  <c r="J17" i="14"/>
  <c r="I17" i="14"/>
  <c r="S17" i="14" s="1"/>
  <c r="H17" i="14"/>
  <c r="R17" i="14" s="1"/>
  <c r="G17" i="14"/>
  <c r="F17" i="14"/>
  <c r="C17" i="14"/>
  <c r="B17" i="14"/>
  <c r="E17" i="14" s="1"/>
  <c r="T16" i="14"/>
  <c r="S16" i="14"/>
  <c r="R16" i="14"/>
  <c r="Q16" i="14"/>
  <c r="P16" i="14"/>
  <c r="E16" i="14"/>
  <c r="U16" i="14" s="1"/>
  <c r="S15" i="14"/>
  <c r="R15" i="14"/>
  <c r="Q15" i="14"/>
  <c r="P15" i="14"/>
  <c r="E15" i="14"/>
  <c r="U15" i="14" s="1"/>
  <c r="S14" i="14"/>
  <c r="R14" i="14"/>
  <c r="Q14" i="14"/>
  <c r="P14" i="14"/>
  <c r="E14" i="14"/>
  <c r="S13" i="14"/>
  <c r="R13" i="14"/>
  <c r="Q13" i="14"/>
  <c r="P13" i="14"/>
  <c r="E13" i="14"/>
  <c r="U12" i="14"/>
  <c r="S12" i="14"/>
  <c r="R12" i="14"/>
  <c r="Q12" i="14"/>
  <c r="P12" i="14"/>
  <c r="E12" i="14"/>
  <c r="T12" i="14" s="1"/>
  <c r="T11" i="14"/>
  <c r="S11" i="14"/>
  <c r="R11" i="14"/>
  <c r="Q11" i="14"/>
  <c r="P11" i="14"/>
  <c r="E11" i="14"/>
  <c r="U11" i="14" s="1"/>
  <c r="S10" i="14"/>
  <c r="R10" i="14"/>
  <c r="Q10" i="14"/>
  <c r="P10" i="14"/>
  <c r="T10" i="14" s="1"/>
  <c r="E10" i="14"/>
  <c r="T9" i="14"/>
  <c r="S9" i="14"/>
  <c r="R9" i="14"/>
  <c r="Q9" i="14"/>
  <c r="P9" i="14"/>
  <c r="E9" i="14"/>
  <c r="U9" i="14" s="1"/>
  <c r="S96" i="13"/>
  <c r="R96" i="13"/>
  <c r="Q96" i="13"/>
  <c r="P96" i="13"/>
  <c r="E96" i="13"/>
  <c r="S95" i="13"/>
  <c r="R95" i="13"/>
  <c r="Q95" i="13"/>
  <c r="P95" i="13"/>
  <c r="E95" i="13"/>
  <c r="U95" i="13" s="1"/>
  <c r="S94" i="13"/>
  <c r="R94" i="13"/>
  <c r="Q94" i="13"/>
  <c r="P94" i="13"/>
  <c r="E94" i="13"/>
  <c r="U93" i="13"/>
  <c r="S93" i="13"/>
  <c r="R93" i="13"/>
  <c r="Q93" i="13"/>
  <c r="P93" i="13"/>
  <c r="E93" i="13"/>
  <c r="T93" i="13" s="1"/>
  <c r="U92" i="13"/>
  <c r="T92" i="13"/>
  <c r="S92" i="13"/>
  <c r="R92" i="13"/>
  <c r="Q92" i="13"/>
  <c r="P92" i="13"/>
  <c r="E92" i="13"/>
  <c r="S91" i="13"/>
  <c r="R91" i="13"/>
  <c r="Q91" i="13"/>
  <c r="P91" i="13"/>
  <c r="E91" i="13"/>
  <c r="U91" i="13" s="1"/>
  <c r="U90" i="13"/>
  <c r="T90" i="13"/>
  <c r="S90" i="13"/>
  <c r="R90" i="13"/>
  <c r="Q90" i="13"/>
  <c r="P90" i="13"/>
  <c r="E90" i="13"/>
  <c r="U89" i="13"/>
  <c r="T89" i="13"/>
  <c r="S89" i="13"/>
  <c r="R89" i="13"/>
  <c r="Q89" i="13"/>
  <c r="P89" i="13"/>
  <c r="E89" i="13"/>
  <c r="S88" i="13"/>
  <c r="R88" i="13"/>
  <c r="Q88" i="13"/>
  <c r="P88" i="13"/>
  <c r="E88" i="13"/>
  <c r="U88" i="13" s="1"/>
  <c r="O75" i="13"/>
  <c r="N75" i="13"/>
  <c r="M75" i="13"/>
  <c r="L75" i="13"/>
  <c r="K75" i="13"/>
  <c r="J75" i="13"/>
  <c r="I75" i="13"/>
  <c r="S75" i="13" s="1"/>
  <c r="H75" i="13"/>
  <c r="R75" i="13" s="1"/>
  <c r="G75" i="13"/>
  <c r="F75" i="13"/>
  <c r="C75" i="13"/>
  <c r="B75" i="13"/>
  <c r="O74" i="13"/>
  <c r="N74" i="13"/>
  <c r="M74" i="13"/>
  <c r="L74" i="13"/>
  <c r="K74" i="13"/>
  <c r="J74" i="13"/>
  <c r="I74" i="13"/>
  <c r="S74" i="13" s="1"/>
  <c r="H74" i="13"/>
  <c r="G74" i="13"/>
  <c r="F74" i="13"/>
  <c r="C74" i="13"/>
  <c r="B74" i="13"/>
  <c r="E74" i="13" s="1"/>
  <c r="O73" i="13"/>
  <c r="N73" i="13"/>
  <c r="M73" i="13"/>
  <c r="L73" i="13"/>
  <c r="K73" i="13"/>
  <c r="J73" i="13"/>
  <c r="I73" i="13"/>
  <c r="S73" i="13" s="1"/>
  <c r="H73" i="13"/>
  <c r="R73" i="13" s="1"/>
  <c r="G73" i="13"/>
  <c r="F73" i="13"/>
  <c r="C73" i="13"/>
  <c r="B73" i="13"/>
  <c r="E73" i="13" s="1"/>
  <c r="S72" i="13"/>
  <c r="R72" i="13"/>
  <c r="Q72" i="13"/>
  <c r="P72" i="13"/>
  <c r="E72" i="13"/>
  <c r="U72" i="13" s="1"/>
  <c r="U71" i="13"/>
  <c r="T71" i="13"/>
  <c r="S71" i="13"/>
  <c r="R71" i="13"/>
  <c r="Q71" i="13"/>
  <c r="P71" i="13"/>
  <c r="E71" i="13"/>
  <c r="O69" i="13"/>
  <c r="N69" i="13"/>
  <c r="M69" i="13"/>
  <c r="L69" i="13"/>
  <c r="K69" i="13"/>
  <c r="J69" i="13"/>
  <c r="I69" i="13"/>
  <c r="S69" i="13" s="1"/>
  <c r="H69" i="13"/>
  <c r="G69" i="13"/>
  <c r="F69" i="13"/>
  <c r="C69" i="13"/>
  <c r="B69" i="13"/>
  <c r="E69" i="13" s="1"/>
  <c r="O68" i="13"/>
  <c r="N68" i="13"/>
  <c r="M68" i="13"/>
  <c r="L68" i="13"/>
  <c r="K68" i="13"/>
  <c r="J68" i="13"/>
  <c r="I68" i="13"/>
  <c r="H68" i="13"/>
  <c r="R68" i="13" s="1"/>
  <c r="G68" i="13"/>
  <c r="F68" i="13"/>
  <c r="C68" i="13"/>
  <c r="B68" i="13"/>
  <c r="U67" i="13"/>
  <c r="T67" i="13"/>
  <c r="S67" i="13"/>
  <c r="R67" i="13"/>
  <c r="Q67" i="13"/>
  <c r="P67" i="13"/>
  <c r="E67" i="13"/>
  <c r="S66" i="13"/>
  <c r="R66" i="13"/>
  <c r="Q66" i="13"/>
  <c r="P66" i="13"/>
  <c r="E66" i="13"/>
  <c r="T65" i="13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S63" i="13"/>
  <c r="R63" i="13"/>
  <c r="Q63" i="13"/>
  <c r="P63" i="13"/>
  <c r="E63" i="13"/>
  <c r="O61" i="13"/>
  <c r="N61" i="13"/>
  <c r="M61" i="13"/>
  <c r="L61" i="13"/>
  <c r="K61" i="13"/>
  <c r="J61" i="13"/>
  <c r="I61" i="13"/>
  <c r="H61" i="13"/>
  <c r="C61" i="13"/>
  <c r="B61" i="13"/>
  <c r="E61" i="13" s="1"/>
  <c r="S60" i="13"/>
  <c r="R60" i="13"/>
  <c r="Q60" i="13"/>
  <c r="P60" i="13"/>
  <c r="E60" i="13"/>
  <c r="T60" i="13" s="1"/>
  <c r="T59" i="13"/>
  <c r="S59" i="13"/>
  <c r="R59" i="13"/>
  <c r="Q59" i="13"/>
  <c r="P59" i="13"/>
  <c r="E59" i="13"/>
  <c r="U59" i="13" s="1"/>
  <c r="U58" i="13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O55" i="13"/>
  <c r="N55" i="13"/>
  <c r="M55" i="13"/>
  <c r="L55" i="13"/>
  <c r="K55" i="13"/>
  <c r="J55" i="13"/>
  <c r="I55" i="13"/>
  <c r="S55" i="13" s="1"/>
  <c r="H55" i="13"/>
  <c r="G55" i="13"/>
  <c r="F55" i="13"/>
  <c r="C55" i="13"/>
  <c r="B55" i="13"/>
  <c r="U54" i="13"/>
  <c r="T54" i="13"/>
  <c r="S54" i="13"/>
  <c r="R54" i="13"/>
  <c r="Q54" i="13"/>
  <c r="P54" i="13"/>
  <c r="E54" i="13"/>
  <c r="S53" i="13"/>
  <c r="R53" i="13"/>
  <c r="Q53" i="13"/>
  <c r="P53" i="13"/>
  <c r="T53" i="13" s="1"/>
  <c r="E53" i="13"/>
  <c r="U53" i="13" s="1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T50" i="13" s="1"/>
  <c r="T49" i="13"/>
  <c r="S49" i="13"/>
  <c r="R49" i="13"/>
  <c r="Q49" i="13"/>
  <c r="P49" i="13"/>
  <c r="E49" i="13"/>
  <c r="U49" i="13" s="1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S42" i="13" s="1"/>
  <c r="H42" i="13"/>
  <c r="R42" i="13" s="1"/>
  <c r="G42" i="13"/>
  <c r="F42" i="13"/>
  <c r="C42" i="13"/>
  <c r="B42" i="13"/>
  <c r="S41" i="13"/>
  <c r="R41" i="13"/>
  <c r="Q41" i="13"/>
  <c r="P41" i="13"/>
  <c r="E41" i="13"/>
  <c r="U41" i="13" s="1"/>
  <c r="S40" i="13"/>
  <c r="R40" i="13"/>
  <c r="Q40" i="13"/>
  <c r="P40" i="13"/>
  <c r="E40" i="13"/>
  <c r="S39" i="13"/>
  <c r="R39" i="13"/>
  <c r="Q39" i="13"/>
  <c r="P39" i="13"/>
  <c r="E39" i="13"/>
  <c r="S38" i="13"/>
  <c r="R38" i="13"/>
  <c r="Q38" i="13"/>
  <c r="P38" i="13"/>
  <c r="E38" i="13"/>
  <c r="U38" i="13" s="1"/>
  <c r="S37" i="13"/>
  <c r="R37" i="13"/>
  <c r="Q37" i="13"/>
  <c r="P37" i="13"/>
  <c r="E37" i="13"/>
  <c r="O35" i="13"/>
  <c r="N35" i="13"/>
  <c r="M35" i="13"/>
  <c r="L35" i="13"/>
  <c r="K35" i="13"/>
  <c r="J35" i="13"/>
  <c r="I35" i="13"/>
  <c r="S35" i="13" s="1"/>
  <c r="H35" i="13"/>
  <c r="P35" i="13" s="1"/>
  <c r="G35" i="13"/>
  <c r="F35" i="13"/>
  <c r="C35" i="13"/>
  <c r="B35" i="13"/>
  <c r="S34" i="13"/>
  <c r="R34" i="13"/>
  <c r="Q34" i="13"/>
  <c r="P34" i="13"/>
  <c r="E34" i="13"/>
  <c r="T34" i="13" s="1"/>
  <c r="O32" i="13"/>
  <c r="N32" i="13"/>
  <c r="M32" i="13"/>
  <c r="L32" i="13"/>
  <c r="K32" i="13"/>
  <c r="J32" i="13"/>
  <c r="I32" i="13"/>
  <c r="S32" i="13" s="1"/>
  <c r="H32" i="13"/>
  <c r="G32" i="13"/>
  <c r="F32" i="13"/>
  <c r="C32" i="13"/>
  <c r="B32" i="13"/>
  <c r="T31" i="13"/>
  <c r="S31" i="13"/>
  <c r="R31" i="13"/>
  <c r="Q31" i="13"/>
  <c r="P31" i="13"/>
  <c r="E31" i="13"/>
  <c r="U31" i="13" s="1"/>
  <c r="U30" i="13"/>
  <c r="T30" i="13"/>
  <c r="S30" i="13"/>
  <c r="R30" i="13"/>
  <c r="Q30" i="13"/>
  <c r="P30" i="13"/>
  <c r="E30" i="13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O26" i="13"/>
  <c r="N26" i="13"/>
  <c r="M26" i="13"/>
  <c r="L26" i="13"/>
  <c r="K26" i="13"/>
  <c r="J26" i="13"/>
  <c r="I26" i="13"/>
  <c r="S26" i="13" s="1"/>
  <c r="H26" i="13"/>
  <c r="R26" i="13" s="1"/>
  <c r="G26" i="13"/>
  <c r="F26" i="13"/>
  <c r="C26" i="13"/>
  <c r="B26" i="13"/>
  <c r="T25" i="13"/>
  <c r="S25" i="13"/>
  <c r="R25" i="13"/>
  <c r="Q25" i="13"/>
  <c r="P25" i="13"/>
  <c r="E25" i="13"/>
  <c r="U25" i="13" s="1"/>
  <c r="S24" i="13"/>
  <c r="R24" i="13"/>
  <c r="Q24" i="13"/>
  <c r="P24" i="13"/>
  <c r="E24" i="13"/>
  <c r="U24" i="13" s="1"/>
  <c r="S23" i="13"/>
  <c r="R23" i="13"/>
  <c r="Q23" i="13"/>
  <c r="P23" i="13"/>
  <c r="E23" i="13"/>
  <c r="U22" i="13"/>
  <c r="S22" i="13"/>
  <c r="R22" i="13"/>
  <c r="Q22" i="13"/>
  <c r="P22" i="13"/>
  <c r="E22" i="13"/>
  <c r="T22" i="13" s="1"/>
  <c r="U21" i="13"/>
  <c r="T21" i="13"/>
  <c r="S21" i="13"/>
  <c r="R21" i="13"/>
  <c r="Q21" i="13"/>
  <c r="P21" i="13"/>
  <c r="E21" i="13"/>
  <c r="T20" i="13"/>
  <c r="S20" i="13"/>
  <c r="R20" i="13"/>
  <c r="Q20" i="13"/>
  <c r="P20" i="13"/>
  <c r="E20" i="13"/>
  <c r="U20" i="13" s="1"/>
  <c r="S19" i="13"/>
  <c r="R19" i="13"/>
  <c r="Q19" i="13"/>
  <c r="U19" i="13" s="1"/>
  <c r="P19" i="13"/>
  <c r="E19" i="13"/>
  <c r="T19" i="13" s="1"/>
  <c r="S17" i="13"/>
  <c r="O17" i="13"/>
  <c r="N17" i="13"/>
  <c r="M17" i="13"/>
  <c r="L17" i="13"/>
  <c r="K17" i="13"/>
  <c r="J17" i="13"/>
  <c r="I17" i="13"/>
  <c r="H17" i="13"/>
  <c r="R17" i="13" s="1"/>
  <c r="G17" i="13"/>
  <c r="F17" i="13"/>
  <c r="C17" i="13"/>
  <c r="B17" i="13"/>
  <c r="S16" i="13"/>
  <c r="R16" i="13"/>
  <c r="Q16" i="13"/>
  <c r="P16" i="13"/>
  <c r="E16" i="13"/>
  <c r="U16" i="13" s="1"/>
  <c r="S15" i="13"/>
  <c r="R15" i="13"/>
  <c r="Q15" i="13"/>
  <c r="U15" i="13" s="1"/>
  <c r="P15" i="13"/>
  <c r="T15" i="13" s="1"/>
  <c r="E15" i="13"/>
  <c r="S14" i="13"/>
  <c r="R14" i="13"/>
  <c r="Q14" i="13"/>
  <c r="P14" i="13"/>
  <c r="T14" i="13" s="1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U11" i="13"/>
  <c r="S11" i="13"/>
  <c r="R11" i="13"/>
  <c r="Q11" i="13"/>
  <c r="P11" i="13"/>
  <c r="E11" i="13"/>
  <c r="T11" i="13" s="1"/>
  <c r="T10" i="13"/>
  <c r="S10" i="13"/>
  <c r="R10" i="13"/>
  <c r="Q10" i="13"/>
  <c r="U10" i="13" s="1"/>
  <c r="P10" i="13"/>
  <c r="E10" i="13"/>
  <c r="S9" i="13"/>
  <c r="R9" i="13"/>
  <c r="Q9" i="13"/>
  <c r="P9" i="13"/>
  <c r="E9" i="13"/>
  <c r="U96" i="12"/>
  <c r="S96" i="12"/>
  <c r="R96" i="12"/>
  <c r="Q96" i="12"/>
  <c r="P96" i="12"/>
  <c r="E96" i="12"/>
  <c r="T96" i="12" s="1"/>
  <c r="S95" i="12"/>
  <c r="R95" i="12"/>
  <c r="Q95" i="12"/>
  <c r="P95" i="12"/>
  <c r="E95" i="12"/>
  <c r="S94" i="12"/>
  <c r="R94" i="12"/>
  <c r="Q94" i="12"/>
  <c r="P94" i="12"/>
  <c r="E94" i="12"/>
  <c r="S93" i="12"/>
  <c r="R93" i="12"/>
  <c r="Q93" i="12"/>
  <c r="P93" i="12"/>
  <c r="E93" i="12"/>
  <c r="U93" i="12" s="1"/>
  <c r="S92" i="12"/>
  <c r="R92" i="12"/>
  <c r="Q92" i="12"/>
  <c r="P92" i="12"/>
  <c r="E92" i="12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O75" i="12"/>
  <c r="N75" i="12"/>
  <c r="M75" i="12"/>
  <c r="L75" i="12"/>
  <c r="K75" i="12"/>
  <c r="J75" i="12"/>
  <c r="I75" i="12"/>
  <c r="S75" i="12" s="1"/>
  <c r="H75" i="12"/>
  <c r="R75" i="12" s="1"/>
  <c r="G75" i="12"/>
  <c r="F75" i="12"/>
  <c r="C75" i="12"/>
  <c r="B75" i="12"/>
  <c r="O74" i="12"/>
  <c r="Q74" i="12" s="1"/>
  <c r="N74" i="12"/>
  <c r="M74" i="12"/>
  <c r="L74" i="12"/>
  <c r="K74" i="12"/>
  <c r="J74" i="12"/>
  <c r="I74" i="12"/>
  <c r="S74" i="12" s="1"/>
  <c r="H74" i="12"/>
  <c r="G74" i="12"/>
  <c r="F74" i="12"/>
  <c r="C74" i="12"/>
  <c r="B74" i="12"/>
  <c r="R73" i="12"/>
  <c r="O73" i="12"/>
  <c r="N73" i="12"/>
  <c r="M73" i="12"/>
  <c r="L73" i="12"/>
  <c r="K73" i="12"/>
  <c r="J73" i="12"/>
  <c r="I73" i="12"/>
  <c r="H73" i="12"/>
  <c r="G73" i="12"/>
  <c r="F73" i="12"/>
  <c r="E73" i="12"/>
  <c r="C73" i="12"/>
  <c r="B73" i="12"/>
  <c r="S72" i="12"/>
  <c r="R72" i="12"/>
  <c r="Q72" i="12"/>
  <c r="P72" i="12"/>
  <c r="E72" i="12"/>
  <c r="S71" i="12"/>
  <c r="R71" i="12"/>
  <c r="Q71" i="12"/>
  <c r="P71" i="12"/>
  <c r="E71" i="12"/>
  <c r="O69" i="12"/>
  <c r="N69" i="12"/>
  <c r="M69" i="12"/>
  <c r="L69" i="12"/>
  <c r="K69" i="12"/>
  <c r="J69" i="12"/>
  <c r="I69" i="12"/>
  <c r="S69" i="12" s="1"/>
  <c r="H69" i="12"/>
  <c r="G69" i="12"/>
  <c r="F69" i="12"/>
  <c r="C69" i="12"/>
  <c r="B69" i="12"/>
  <c r="O68" i="12"/>
  <c r="N68" i="12"/>
  <c r="M68" i="12"/>
  <c r="L68" i="12"/>
  <c r="K68" i="12"/>
  <c r="J68" i="12"/>
  <c r="I68" i="12"/>
  <c r="H68" i="12"/>
  <c r="G68" i="12"/>
  <c r="F68" i="12"/>
  <c r="C68" i="12"/>
  <c r="B68" i="12"/>
  <c r="E68" i="12" s="1"/>
  <c r="T67" i="12"/>
  <c r="S67" i="12"/>
  <c r="R67" i="12"/>
  <c r="Q67" i="12"/>
  <c r="P67" i="12"/>
  <c r="E67" i="12"/>
  <c r="U67" i="12" s="1"/>
  <c r="S66" i="12"/>
  <c r="R66" i="12"/>
  <c r="Q66" i="12"/>
  <c r="P66" i="12"/>
  <c r="E66" i="12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O61" i="12"/>
  <c r="N61" i="12"/>
  <c r="M61" i="12"/>
  <c r="L61" i="12"/>
  <c r="K61" i="12"/>
  <c r="J61" i="12"/>
  <c r="I61" i="12"/>
  <c r="S61" i="12" s="1"/>
  <c r="H61" i="12"/>
  <c r="R61" i="12" s="1"/>
  <c r="C61" i="12"/>
  <c r="B61" i="12"/>
  <c r="S60" i="12"/>
  <c r="R60" i="12"/>
  <c r="Q60" i="12"/>
  <c r="P60" i="12"/>
  <c r="E60" i="12"/>
  <c r="U59" i="12"/>
  <c r="S59" i="12"/>
  <c r="R59" i="12"/>
  <c r="Q59" i="12"/>
  <c r="P59" i="12"/>
  <c r="E59" i="12"/>
  <c r="T59" i="12" s="1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O55" i="12"/>
  <c r="N55" i="12"/>
  <c r="M55" i="12"/>
  <c r="L55" i="12"/>
  <c r="K55" i="12"/>
  <c r="J55" i="12"/>
  <c r="I55" i="12"/>
  <c r="S55" i="12" s="1"/>
  <c r="H55" i="12"/>
  <c r="G55" i="12"/>
  <c r="F55" i="12"/>
  <c r="C55" i="12"/>
  <c r="B55" i="12"/>
  <c r="S54" i="12"/>
  <c r="R54" i="12"/>
  <c r="Q54" i="12"/>
  <c r="P54" i="12"/>
  <c r="E54" i="12"/>
  <c r="U54" i="12" s="1"/>
  <c r="U53" i="12"/>
  <c r="T53" i="12"/>
  <c r="S53" i="12"/>
  <c r="R53" i="12"/>
  <c r="Q53" i="12"/>
  <c r="P53" i="12"/>
  <c r="E53" i="12"/>
  <c r="S52" i="12"/>
  <c r="R52" i="12"/>
  <c r="Q52" i="12"/>
  <c r="P52" i="12"/>
  <c r="E52" i="12"/>
  <c r="U52" i="12" s="1"/>
  <c r="T51" i="12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S48" i="12"/>
  <c r="R48" i="12"/>
  <c r="Q48" i="12"/>
  <c r="P48" i="12"/>
  <c r="E48" i="12"/>
  <c r="T48" i="12" s="1"/>
  <c r="S47" i="12"/>
  <c r="R47" i="12"/>
  <c r="Q47" i="12"/>
  <c r="P47" i="12"/>
  <c r="E47" i="12"/>
  <c r="S46" i="12"/>
  <c r="R46" i="12"/>
  <c r="Q46" i="12"/>
  <c r="P46" i="12"/>
  <c r="E46" i="12"/>
  <c r="T45" i="12"/>
  <c r="S45" i="12"/>
  <c r="R45" i="12"/>
  <c r="Q45" i="12"/>
  <c r="P45" i="12"/>
  <c r="E45" i="12"/>
  <c r="U45" i="12" s="1"/>
  <c r="S44" i="12"/>
  <c r="R44" i="12"/>
  <c r="Q44" i="12"/>
  <c r="P44" i="12"/>
  <c r="E44" i="12"/>
  <c r="O42" i="12"/>
  <c r="N42" i="12"/>
  <c r="M42" i="12"/>
  <c r="L42" i="12"/>
  <c r="K42" i="12"/>
  <c r="J42" i="12"/>
  <c r="I42" i="12"/>
  <c r="S42" i="12" s="1"/>
  <c r="H42" i="12"/>
  <c r="P42" i="12" s="1"/>
  <c r="G42" i="12"/>
  <c r="F42" i="12"/>
  <c r="C42" i="12"/>
  <c r="B42" i="12"/>
  <c r="T41" i="12"/>
  <c r="S41" i="12"/>
  <c r="R41" i="12"/>
  <c r="Q41" i="12"/>
  <c r="P41" i="12"/>
  <c r="E41" i="12"/>
  <c r="U41" i="12" s="1"/>
  <c r="S40" i="12"/>
  <c r="R40" i="12"/>
  <c r="Q40" i="12"/>
  <c r="P40" i="12"/>
  <c r="T40" i="12" s="1"/>
  <c r="E40" i="12"/>
  <c r="S39" i="12"/>
  <c r="R39" i="12"/>
  <c r="Q39" i="12"/>
  <c r="P39" i="12"/>
  <c r="E39" i="12"/>
  <c r="U39" i="12" s="1"/>
  <c r="S38" i="12"/>
  <c r="R38" i="12"/>
  <c r="Q38" i="12"/>
  <c r="P38" i="12"/>
  <c r="E38" i="12"/>
  <c r="S37" i="12"/>
  <c r="R37" i="12"/>
  <c r="Q37" i="12"/>
  <c r="P37" i="12"/>
  <c r="E37" i="12"/>
  <c r="S35" i="12"/>
  <c r="O35" i="12"/>
  <c r="N35" i="12"/>
  <c r="M35" i="12"/>
  <c r="L35" i="12"/>
  <c r="K35" i="12"/>
  <c r="J35" i="12"/>
  <c r="I35" i="12"/>
  <c r="H35" i="12"/>
  <c r="G35" i="12"/>
  <c r="F35" i="12"/>
  <c r="C35" i="12"/>
  <c r="B35" i="12"/>
  <c r="S34" i="12"/>
  <c r="R34" i="12"/>
  <c r="Q34" i="12"/>
  <c r="P34" i="12"/>
  <c r="E34" i="12"/>
  <c r="T34" i="12" s="1"/>
  <c r="O32" i="12"/>
  <c r="N32" i="12"/>
  <c r="M32" i="12"/>
  <c r="L32" i="12"/>
  <c r="K32" i="12"/>
  <c r="J32" i="12"/>
  <c r="I32" i="12"/>
  <c r="S32" i="12" s="1"/>
  <c r="H32" i="12"/>
  <c r="G32" i="12"/>
  <c r="F32" i="12"/>
  <c r="C32" i="12"/>
  <c r="B32" i="12"/>
  <c r="U31" i="12"/>
  <c r="S31" i="12"/>
  <c r="R31" i="12"/>
  <c r="Q31" i="12"/>
  <c r="P31" i="12"/>
  <c r="E31" i="12"/>
  <c r="T31" i="12" s="1"/>
  <c r="T30" i="12"/>
  <c r="S30" i="12"/>
  <c r="R30" i="12"/>
  <c r="Q30" i="12"/>
  <c r="P30" i="12"/>
  <c r="E30" i="12"/>
  <c r="U30" i="12" s="1"/>
  <c r="S29" i="12"/>
  <c r="R29" i="12"/>
  <c r="Q29" i="12"/>
  <c r="P29" i="12"/>
  <c r="E29" i="12"/>
  <c r="S28" i="12"/>
  <c r="R28" i="12"/>
  <c r="Q28" i="12"/>
  <c r="P28" i="12"/>
  <c r="E28" i="12"/>
  <c r="U28" i="12" s="1"/>
  <c r="S26" i="12"/>
  <c r="O26" i="12"/>
  <c r="N26" i="12"/>
  <c r="M26" i="12"/>
  <c r="L26" i="12"/>
  <c r="K26" i="12"/>
  <c r="J26" i="12"/>
  <c r="I26" i="12"/>
  <c r="H26" i="12"/>
  <c r="R26" i="12" s="1"/>
  <c r="G26" i="12"/>
  <c r="F26" i="12"/>
  <c r="C26" i="12"/>
  <c r="B26" i="12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U20" i="12"/>
  <c r="S20" i="12"/>
  <c r="R20" i="12"/>
  <c r="Q20" i="12"/>
  <c r="P20" i="12"/>
  <c r="E20" i="12"/>
  <c r="T20" i="12" s="1"/>
  <c r="T19" i="12"/>
  <c r="S19" i="12"/>
  <c r="R19" i="12"/>
  <c r="Q19" i="12"/>
  <c r="P19" i="12"/>
  <c r="E19" i="12"/>
  <c r="U19" i="12" s="1"/>
  <c r="O17" i="12"/>
  <c r="N17" i="12"/>
  <c r="M17" i="12"/>
  <c r="L17" i="12"/>
  <c r="K17" i="12"/>
  <c r="J17" i="12"/>
  <c r="I17" i="12"/>
  <c r="H17" i="12"/>
  <c r="G17" i="12"/>
  <c r="F17" i="12"/>
  <c r="E17" i="12"/>
  <c r="C17" i="12"/>
  <c r="B17" i="12"/>
  <c r="U16" i="12"/>
  <c r="S16" i="12"/>
  <c r="R16" i="12"/>
  <c r="Q16" i="12"/>
  <c r="P16" i="12"/>
  <c r="E16" i="12"/>
  <c r="T16" i="12" s="1"/>
  <c r="S15" i="12"/>
  <c r="R15" i="12"/>
  <c r="Q15" i="12"/>
  <c r="P15" i="12"/>
  <c r="T15" i="12" s="1"/>
  <c r="E15" i="12"/>
  <c r="T14" i="12"/>
  <c r="S14" i="12"/>
  <c r="R14" i="12"/>
  <c r="Q14" i="12"/>
  <c r="U14" i="12" s="1"/>
  <c r="P14" i="12"/>
  <c r="E14" i="12"/>
  <c r="S13" i="12"/>
  <c r="R13" i="12"/>
  <c r="Q13" i="12"/>
  <c r="P13" i="12"/>
  <c r="E13" i="12"/>
  <c r="T13" i="12" s="1"/>
  <c r="T12" i="12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U9" i="12" s="1"/>
  <c r="S96" i="11"/>
  <c r="R96" i="11"/>
  <c r="Q96" i="11"/>
  <c r="P96" i="11"/>
  <c r="E96" i="11"/>
  <c r="T96" i="11" s="1"/>
  <c r="S95" i="11"/>
  <c r="R95" i="11"/>
  <c r="Q95" i="11"/>
  <c r="P95" i="11"/>
  <c r="E95" i="11"/>
  <c r="U95" i="11" s="1"/>
  <c r="U94" i="11"/>
  <c r="T94" i="11"/>
  <c r="S94" i="11"/>
  <c r="R94" i="11"/>
  <c r="Q94" i="11"/>
  <c r="P94" i="11"/>
  <c r="E94" i="11"/>
  <c r="T93" i="11"/>
  <c r="S93" i="11"/>
  <c r="R93" i="11"/>
  <c r="Q93" i="11"/>
  <c r="P93" i="11"/>
  <c r="E93" i="11"/>
  <c r="U93" i="11" s="1"/>
  <c r="T92" i="1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U89" i="11"/>
  <c r="S89" i="11"/>
  <c r="R89" i="11"/>
  <c r="Q89" i="11"/>
  <c r="P89" i="11"/>
  <c r="E89" i="11"/>
  <c r="T89" i="11" s="1"/>
  <c r="U88" i="11"/>
  <c r="T88" i="11"/>
  <c r="S88" i="11"/>
  <c r="R88" i="11"/>
  <c r="Q88" i="11"/>
  <c r="P88" i="11"/>
  <c r="E88" i="11"/>
  <c r="O75" i="11"/>
  <c r="N75" i="11"/>
  <c r="M75" i="11"/>
  <c r="L75" i="11"/>
  <c r="K75" i="11"/>
  <c r="J75" i="11"/>
  <c r="I75" i="11"/>
  <c r="H75" i="11"/>
  <c r="R75" i="11" s="1"/>
  <c r="G75" i="11"/>
  <c r="F75" i="11"/>
  <c r="C75" i="11"/>
  <c r="B75" i="11"/>
  <c r="S74" i="11"/>
  <c r="R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E74" i="11" s="1"/>
  <c r="R73" i="11"/>
  <c r="O73" i="11"/>
  <c r="N73" i="11"/>
  <c r="M73" i="11"/>
  <c r="L73" i="11"/>
  <c r="K73" i="11"/>
  <c r="J73" i="11"/>
  <c r="I73" i="11"/>
  <c r="S73" i="11" s="1"/>
  <c r="H73" i="11"/>
  <c r="G73" i="11"/>
  <c r="F73" i="11"/>
  <c r="C73" i="11"/>
  <c r="B73" i="11"/>
  <c r="E73" i="11" s="1"/>
  <c r="S72" i="11"/>
  <c r="R72" i="11"/>
  <c r="Q72" i="11"/>
  <c r="P72" i="11"/>
  <c r="E72" i="11"/>
  <c r="U71" i="11"/>
  <c r="S71" i="11"/>
  <c r="R71" i="11"/>
  <c r="Q71" i="11"/>
  <c r="P71" i="11"/>
  <c r="E71" i="11"/>
  <c r="O69" i="11"/>
  <c r="N69" i="11"/>
  <c r="M69" i="11"/>
  <c r="L69" i="11"/>
  <c r="K69" i="11"/>
  <c r="J69" i="11"/>
  <c r="I69" i="11"/>
  <c r="S69" i="11" s="1"/>
  <c r="H69" i="11"/>
  <c r="G69" i="11"/>
  <c r="F69" i="11"/>
  <c r="C69" i="11"/>
  <c r="B69" i="11"/>
  <c r="O68" i="11"/>
  <c r="N68" i="11"/>
  <c r="M68" i="11"/>
  <c r="L68" i="11"/>
  <c r="K68" i="11"/>
  <c r="J68" i="11"/>
  <c r="I68" i="11"/>
  <c r="H68" i="11"/>
  <c r="G68" i="11"/>
  <c r="F68" i="11"/>
  <c r="C68" i="11"/>
  <c r="B68" i="11"/>
  <c r="S67" i="11"/>
  <c r="R67" i="11"/>
  <c r="Q67" i="11"/>
  <c r="P67" i="11"/>
  <c r="E67" i="11"/>
  <c r="S66" i="11"/>
  <c r="R66" i="11"/>
  <c r="Q66" i="11"/>
  <c r="P66" i="11"/>
  <c r="E66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T63" i="11"/>
  <c r="S63" i="11"/>
  <c r="R63" i="11"/>
  <c r="Q63" i="11"/>
  <c r="P63" i="11"/>
  <c r="E63" i="11"/>
  <c r="U63" i="11" s="1"/>
  <c r="S61" i="11"/>
  <c r="O61" i="11"/>
  <c r="N61" i="11"/>
  <c r="M61" i="11"/>
  <c r="L61" i="11"/>
  <c r="K61" i="11"/>
  <c r="J61" i="11"/>
  <c r="I61" i="11"/>
  <c r="H61" i="11"/>
  <c r="R61" i="11" s="1"/>
  <c r="C61" i="11"/>
  <c r="B61" i="11"/>
  <c r="E61" i="11" s="1"/>
  <c r="T60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S58" i="11"/>
  <c r="R58" i="11"/>
  <c r="Q58" i="11"/>
  <c r="P58" i="11"/>
  <c r="E58" i="11"/>
  <c r="S57" i="11"/>
  <c r="R57" i="11"/>
  <c r="Q57" i="11"/>
  <c r="P57" i="11"/>
  <c r="E57" i="11"/>
  <c r="T57" i="11" s="1"/>
  <c r="O55" i="11"/>
  <c r="N55" i="11"/>
  <c r="M55" i="11"/>
  <c r="L55" i="11"/>
  <c r="K55" i="11"/>
  <c r="J55" i="11"/>
  <c r="I55" i="11"/>
  <c r="H55" i="11"/>
  <c r="G55" i="11"/>
  <c r="F55" i="11"/>
  <c r="C55" i="11"/>
  <c r="B55" i="11"/>
  <c r="S54" i="11"/>
  <c r="R54" i="11"/>
  <c r="Q54" i="11"/>
  <c r="P54" i="11"/>
  <c r="E54" i="11"/>
  <c r="S53" i="11"/>
  <c r="R53" i="11"/>
  <c r="Q53" i="11"/>
  <c r="P53" i="11"/>
  <c r="E53" i="11"/>
  <c r="T52" i="11"/>
  <c r="S52" i="11"/>
  <c r="R52" i="11"/>
  <c r="Q52" i="11"/>
  <c r="P52" i="11"/>
  <c r="E52" i="11"/>
  <c r="U52" i="11" s="1"/>
  <c r="S51" i="11"/>
  <c r="R51" i="11"/>
  <c r="Q51" i="11"/>
  <c r="P51" i="11"/>
  <c r="E51" i="11"/>
  <c r="S50" i="11"/>
  <c r="R50" i="11"/>
  <c r="Q50" i="11"/>
  <c r="P50" i="11"/>
  <c r="E50" i="11"/>
  <c r="U50" i="11" s="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T46" i="11" s="1"/>
  <c r="S45" i="11"/>
  <c r="R45" i="11"/>
  <c r="Q45" i="11"/>
  <c r="P45" i="11"/>
  <c r="E45" i="11"/>
  <c r="T45" i="11" s="1"/>
  <c r="S44" i="11"/>
  <c r="R44" i="11"/>
  <c r="Q44" i="11"/>
  <c r="P44" i="11"/>
  <c r="E44" i="11"/>
  <c r="U44" i="11" s="1"/>
  <c r="O42" i="11"/>
  <c r="N42" i="11"/>
  <c r="M42" i="11"/>
  <c r="L42" i="11"/>
  <c r="K42" i="11"/>
  <c r="J42" i="11"/>
  <c r="I42" i="11"/>
  <c r="S42" i="11" s="1"/>
  <c r="H42" i="11"/>
  <c r="P42" i="11" s="1"/>
  <c r="G42" i="11"/>
  <c r="F42" i="11"/>
  <c r="C42" i="11"/>
  <c r="B42" i="11"/>
  <c r="S41" i="11"/>
  <c r="R41" i="11"/>
  <c r="Q41" i="11"/>
  <c r="P41" i="11"/>
  <c r="E41" i="11"/>
  <c r="U41" i="11" s="1"/>
  <c r="S40" i="11"/>
  <c r="R40" i="11"/>
  <c r="Q40" i="11"/>
  <c r="P40" i="11"/>
  <c r="E40" i="1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E37" i="11"/>
  <c r="U37" i="11" s="1"/>
  <c r="S35" i="11"/>
  <c r="O35" i="11"/>
  <c r="N35" i="11"/>
  <c r="M35" i="11"/>
  <c r="L35" i="11"/>
  <c r="K35" i="11"/>
  <c r="J35" i="11"/>
  <c r="I35" i="11"/>
  <c r="H35" i="11"/>
  <c r="R35" i="11" s="1"/>
  <c r="G35" i="11"/>
  <c r="F35" i="11"/>
  <c r="C35" i="11"/>
  <c r="B35" i="11"/>
  <c r="E35" i="11" s="1"/>
  <c r="S34" i="11"/>
  <c r="R34" i="11"/>
  <c r="Q34" i="11"/>
  <c r="P34" i="11"/>
  <c r="E34" i="11"/>
  <c r="S32" i="11"/>
  <c r="O32" i="11"/>
  <c r="N32" i="11"/>
  <c r="M32" i="11"/>
  <c r="L32" i="11"/>
  <c r="K32" i="11"/>
  <c r="J32" i="11"/>
  <c r="I32" i="11"/>
  <c r="H32" i="11"/>
  <c r="R32" i="11" s="1"/>
  <c r="G32" i="11"/>
  <c r="F32" i="11"/>
  <c r="C32" i="11"/>
  <c r="E32" i="11" s="1"/>
  <c r="B32" i="11"/>
  <c r="S31" i="11"/>
  <c r="R31" i="11"/>
  <c r="Q31" i="11"/>
  <c r="P31" i="11"/>
  <c r="E31" i="11"/>
  <c r="U31" i="11" s="1"/>
  <c r="S30" i="11"/>
  <c r="R30" i="11"/>
  <c r="Q30" i="11"/>
  <c r="P30" i="11"/>
  <c r="E30" i="11"/>
  <c r="U29" i="11"/>
  <c r="S29" i="11"/>
  <c r="R29" i="11"/>
  <c r="Q29" i="11"/>
  <c r="P29" i="11"/>
  <c r="E29" i="11"/>
  <c r="T29" i="11" s="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H26" i="11"/>
  <c r="R26" i="11" s="1"/>
  <c r="G26" i="11"/>
  <c r="F26" i="11"/>
  <c r="C26" i="11"/>
  <c r="B26" i="11"/>
  <c r="E26" i="11" s="1"/>
  <c r="S25" i="11"/>
  <c r="R25" i="11"/>
  <c r="Q25" i="11"/>
  <c r="P25" i="11"/>
  <c r="E25" i="11"/>
  <c r="T25" i="11" s="1"/>
  <c r="S24" i="11"/>
  <c r="R24" i="11"/>
  <c r="Q24" i="11"/>
  <c r="P24" i="11"/>
  <c r="E24" i="11"/>
  <c r="U24" i="11" s="1"/>
  <c r="U23" i="11"/>
  <c r="T23" i="11"/>
  <c r="S23" i="11"/>
  <c r="R23" i="11"/>
  <c r="Q23" i="11"/>
  <c r="P23" i="11"/>
  <c r="E23" i="11"/>
  <c r="T22" i="11"/>
  <c r="S22" i="11"/>
  <c r="R22" i="11"/>
  <c r="Q22" i="11"/>
  <c r="P22" i="11"/>
  <c r="E22" i="11"/>
  <c r="U22" i="11" s="1"/>
  <c r="T21" i="11"/>
  <c r="S21" i="11"/>
  <c r="R21" i="11"/>
  <c r="Q21" i="11"/>
  <c r="P21" i="11"/>
  <c r="E21" i="11"/>
  <c r="U21" i="11" s="1"/>
  <c r="S20" i="11"/>
  <c r="R20" i="11"/>
  <c r="Q20" i="11"/>
  <c r="P20" i="11"/>
  <c r="E20" i="11"/>
  <c r="U20" i="11" s="1"/>
  <c r="S19" i="11"/>
  <c r="R19" i="11"/>
  <c r="Q19" i="11"/>
  <c r="P19" i="11"/>
  <c r="E19" i="11"/>
  <c r="R17" i="11"/>
  <c r="O17" i="11"/>
  <c r="N17" i="11"/>
  <c r="M17" i="11"/>
  <c r="L17" i="11"/>
  <c r="K17" i="11"/>
  <c r="J17" i="11"/>
  <c r="I17" i="11"/>
  <c r="Q17" i="11" s="1"/>
  <c r="H17" i="11"/>
  <c r="G17" i="11"/>
  <c r="F17" i="11"/>
  <c r="C17" i="11"/>
  <c r="B17" i="11"/>
  <c r="E17" i="11" s="1"/>
  <c r="S16" i="11"/>
  <c r="R16" i="11"/>
  <c r="Q16" i="11"/>
  <c r="P16" i="11"/>
  <c r="E16" i="11"/>
  <c r="U15" i="11"/>
  <c r="S15" i="11"/>
  <c r="R15" i="11"/>
  <c r="Q15" i="11"/>
  <c r="P15" i="11"/>
  <c r="E15" i="11"/>
  <c r="T15" i="11" s="1"/>
  <c r="U14" i="11"/>
  <c r="T14" i="11"/>
  <c r="S14" i="11"/>
  <c r="R14" i="11"/>
  <c r="Q14" i="11"/>
  <c r="P14" i="11"/>
  <c r="E14" i="11"/>
  <c r="T13" i="11"/>
  <c r="S13" i="11"/>
  <c r="R13" i="11"/>
  <c r="Q13" i="11"/>
  <c r="P13" i="11"/>
  <c r="E13" i="11"/>
  <c r="U13" i="11" s="1"/>
  <c r="S12" i="11"/>
  <c r="R12" i="11"/>
  <c r="Q12" i="11"/>
  <c r="P12" i="11"/>
  <c r="E12" i="11"/>
  <c r="T12" i="11" s="1"/>
  <c r="S11" i="11"/>
  <c r="R11" i="11"/>
  <c r="Q11" i="11"/>
  <c r="P11" i="11"/>
  <c r="E11" i="11"/>
  <c r="T11" i="11" s="1"/>
  <c r="S10" i="11"/>
  <c r="R10" i="11"/>
  <c r="Q10" i="11"/>
  <c r="P10" i="11"/>
  <c r="T10" i="11" s="1"/>
  <c r="E10" i="11"/>
  <c r="S9" i="11"/>
  <c r="R9" i="11"/>
  <c r="Q9" i="11"/>
  <c r="P9" i="11"/>
  <c r="E9" i="11"/>
  <c r="U9" i="11" s="1"/>
  <c r="S96" i="10"/>
  <c r="R96" i="10"/>
  <c r="Q96" i="10"/>
  <c r="P96" i="10"/>
  <c r="E96" i="10"/>
  <c r="U95" i="10"/>
  <c r="S95" i="10"/>
  <c r="R95" i="10"/>
  <c r="Q95" i="10"/>
  <c r="P95" i="10"/>
  <c r="E95" i="10"/>
  <c r="T95" i="10" s="1"/>
  <c r="U94" i="10"/>
  <c r="T94" i="10"/>
  <c r="S94" i="10"/>
  <c r="R94" i="10"/>
  <c r="Q94" i="10"/>
  <c r="P94" i="10"/>
  <c r="E94" i="10"/>
  <c r="S93" i="10"/>
  <c r="R93" i="10"/>
  <c r="Q93" i="10"/>
  <c r="P93" i="10"/>
  <c r="E93" i="10"/>
  <c r="U93" i="10" s="1"/>
  <c r="T92" i="10"/>
  <c r="S92" i="10"/>
  <c r="R92" i="10"/>
  <c r="Q92" i="10"/>
  <c r="P92" i="10"/>
  <c r="E92" i="10"/>
  <c r="U92" i="10" s="1"/>
  <c r="U91" i="10"/>
  <c r="T91" i="10"/>
  <c r="S91" i="10"/>
  <c r="R91" i="10"/>
  <c r="Q91" i="10"/>
  <c r="P91" i="10"/>
  <c r="E91" i="10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S88" i="10"/>
  <c r="R88" i="10"/>
  <c r="Q88" i="10"/>
  <c r="P88" i="10"/>
  <c r="E88" i="10"/>
  <c r="O75" i="10"/>
  <c r="N75" i="10"/>
  <c r="M75" i="10"/>
  <c r="L75" i="10"/>
  <c r="K75" i="10"/>
  <c r="J75" i="10"/>
  <c r="I75" i="10"/>
  <c r="H75" i="10"/>
  <c r="G75" i="10"/>
  <c r="F75" i="10"/>
  <c r="C75" i="10"/>
  <c r="B75" i="10"/>
  <c r="S74" i="10"/>
  <c r="O74" i="10"/>
  <c r="N74" i="10"/>
  <c r="M74" i="10"/>
  <c r="L74" i="10"/>
  <c r="K74" i="10"/>
  <c r="J74" i="10"/>
  <c r="I74" i="10"/>
  <c r="H74" i="10"/>
  <c r="R74" i="10" s="1"/>
  <c r="G74" i="10"/>
  <c r="F74" i="10"/>
  <c r="C74" i="10"/>
  <c r="E74" i="10" s="1"/>
  <c r="B74" i="10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B73" i="10"/>
  <c r="E73" i="10" s="1"/>
  <c r="T72" i="10"/>
  <c r="S72" i="10"/>
  <c r="R72" i="10"/>
  <c r="Q72" i="10"/>
  <c r="P72" i="10"/>
  <c r="E72" i="10"/>
  <c r="U72" i="10" s="1"/>
  <c r="S71" i="10"/>
  <c r="R71" i="10"/>
  <c r="Q71" i="10"/>
  <c r="P71" i="10"/>
  <c r="E71" i="10"/>
  <c r="O69" i="10"/>
  <c r="N69" i="10"/>
  <c r="M69" i="10"/>
  <c r="L69" i="10"/>
  <c r="K69" i="10"/>
  <c r="J69" i="10"/>
  <c r="I69" i="10"/>
  <c r="S69" i="10" s="1"/>
  <c r="H69" i="10"/>
  <c r="R69" i="10" s="1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E68" i="10" s="1"/>
  <c r="S67" i="10"/>
  <c r="R67" i="10"/>
  <c r="Q67" i="10"/>
  <c r="P67" i="10"/>
  <c r="E67" i="10"/>
  <c r="U67" i="10" s="1"/>
  <c r="S66" i="10"/>
  <c r="R66" i="10"/>
  <c r="Q66" i="10"/>
  <c r="P66" i="10"/>
  <c r="E66" i="10"/>
  <c r="S65" i="10"/>
  <c r="R65" i="10"/>
  <c r="Q65" i="10"/>
  <c r="P65" i="10"/>
  <c r="E65" i="10"/>
  <c r="S64" i="10"/>
  <c r="R64" i="10"/>
  <c r="Q64" i="10"/>
  <c r="P64" i="10"/>
  <c r="E64" i="10"/>
  <c r="T64" i="10" s="1"/>
  <c r="S63" i="10"/>
  <c r="R63" i="10"/>
  <c r="Q63" i="10"/>
  <c r="P63" i="10"/>
  <c r="E63" i="10"/>
  <c r="U63" i="10" s="1"/>
  <c r="O61" i="10"/>
  <c r="N61" i="10"/>
  <c r="M61" i="10"/>
  <c r="L61" i="10"/>
  <c r="K61" i="10"/>
  <c r="J61" i="10"/>
  <c r="I61" i="10"/>
  <c r="S61" i="10" s="1"/>
  <c r="H61" i="10"/>
  <c r="C61" i="10"/>
  <c r="B61" i="10"/>
  <c r="E61" i="10" s="1"/>
  <c r="S60" i="10"/>
  <c r="R60" i="10"/>
  <c r="Q60" i="10"/>
  <c r="P60" i="10"/>
  <c r="E60" i="10"/>
  <c r="U60" i="10" s="1"/>
  <c r="U59" i="10"/>
  <c r="S59" i="10"/>
  <c r="R59" i="10"/>
  <c r="Q59" i="10"/>
  <c r="P59" i="10"/>
  <c r="E59" i="10"/>
  <c r="T59" i="10" s="1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O55" i="10"/>
  <c r="N55" i="10"/>
  <c r="M55" i="10"/>
  <c r="L55" i="10"/>
  <c r="K55" i="10"/>
  <c r="J55" i="10"/>
  <c r="I55" i="10"/>
  <c r="S55" i="10" s="1"/>
  <c r="H55" i="10"/>
  <c r="R55" i="10" s="1"/>
  <c r="G55" i="10"/>
  <c r="F55" i="10"/>
  <c r="C55" i="10"/>
  <c r="B55" i="10"/>
  <c r="S54" i="10"/>
  <c r="R54" i="10"/>
  <c r="Q54" i="10"/>
  <c r="P54" i="10"/>
  <c r="E54" i="10"/>
  <c r="S53" i="10"/>
  <c r="R53" i="10"/>
  <c r="Q53" i="10"/>
  <c r="P53" i="10"/>
  <c r="E53" i="10"/>
  <c r="S52" i="10"/>
  <c r="R52" i="10"/>
  <c r="Q52" i="10"/>
  <c r="P52" i="10"/>
  <c r="E52" i="10"/>
  <c r="T52" i="10" s="1"/>
  <c r="U51" i="10"/>
  <c r="T51" i="10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S48" i="10"/>
  <c r="R48" i="10"/>
  <c r="Q48" i="10"/>
  <c r="P48" i="10"/>
  <c r="E48" i="10"/>
  <c r="U48" i="10" s="1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S44" i="10"/>
  <c r="R44" i="10"/>
  <c r="Q44" i="10"/>
  <c r="P44" i="10"/>
  <c r="E44" i="10"/>
  <c r="T44" i="10" s="1"/>
  <c r="O42" i="10"/>
  <c r="N42" i="10"/>
  <c r="M42" i="10"/>
  <c r="L42" i="10"/>
  <c r="K42" i="10"/>
  <c r="J42" i="10"/>
  <c r="I42" i="10"/>
  <c r="H42" i="10"/>
  <c r="R42" i="10" s="1"/>
  <c r="G42" i="10"/>
  <c r="F42" i="10"/>
  <c r="C42" i="10"/>
  <c r="B42" i="10"/>
  <c r="S41" i="10"/>
  <c r="R41" i="10"/>
  <c r="Q41" i="10"/>
  <c r="P41" i="10"/>
  <c r="E41" i="10"/>
  <c r="T41" i="10" s="1"/>
  <c r="S40" i="10"/>
  <c r="R40" i="10"/>
  <c r="Q40" i="10"/>
  <c r="P40" i="10"/>
  <c r="E40" i="10"/>
  <c r="S39" i="10"/>
  <c r="R39" i="10"/>
  <c r="Q39" i="10"/>
  <c r="P39" i="10"/>
  <c r="E39" i="10"/>
  <c r="T39" i="10" s="1"/>
  <c r="S38" i="10"/>
  <c r="R38" i="10"/>
  <c r="Q38" i="10"/>
  <c r="P38" i="10"/>
  <c r="E38" i="10"/>
  <c r="T38" i="10" s="1"/>
  <c r="S37" i="10"/>
  <c r="R37" i="10"/>
  <c r="Q37" i="10"/>
  <c r="P37" i="10"/>
  <c r="E37" i="10"/>
  <c r="T37" i="10" s="1"/>
  <c r="O35" i="10"/>
  <c r="N35" i="10"/>
  <c r="M35" i="10"/>
  <c r="L35" i="10"/>
  <c r="K35" i="10"/>
  <c r="J35" i="10"/>
  <c r="I35" i="10"/>
  <c r="S35" i="10" s="1"/>
  <c r="H35" i="10"/>
  <c r="R35" i="10" s="1"/>
  <c r="G35" i="10"/>
  <c r="F35" i="10"/>
  <c r="C35" i="10"/>
  <c r="B35" i="10"/>
  <c r="E35" i="10" s="1"/>
  <c r="S34" i="10"/>
  <c r="R34" i="10"/>
  <c r="Q34" i="10"/>
  <c r="P34" i="10"/>
  <c r="E34" i="10"/>
  <c r="T34" i="10" s="1"/>
  <c r="O32" i="10"/>
  <c r="N32" i="10"/>
  <c r="M32" i="10"/>
  <c r="L32" i="10"/>
  <c r="K32" i="10"/>
  <c r="J32" i="10"/>
  <c r="I32" i="10"/>
  <c r="S32" i="10" s="1"/>
  <c r="H32" i="10"/>
  <c r="G32" i="10"/>
  <c r="F32" i="10"/>
  <c r="C32" i="10"/>
  <c r="B32" i="10"/>
  <c r="E32" i="10" s="1"/>
  <c r="S31" i="10"/>
  <c r="R31" i="10"/>
  <c r="Q31" i="10"/>
  <c r="P31" i="10"/>
  <c r="E31" i="10"/>
  <c r="T31" i="10" s="1"/>
  <c r="S30" i="10"/>
  <c r="R30" i="10"/>
  <c r="Q30" i="10"/>
  <c r="P30" i="10"/>
  <c r="E30" i="10"/>
  <c r="U30" i="10" s="1"/>
  <c r="S29" i="10"/>
  <c r="R29" i="10"/>
  <c r="Q29" i="10"/>
  <c r="P29" i="10"/>
  <c r="E29" i="10"/>
  <c r="S28" i="10"/>
  <c r="R28" i="10"/>
  <c r="Q28" i="10"/>
  <c r="P28" i="10"/>
  <c r="E28" i="10"/>
  <c r="O26" i="10"/>
  <c r="N26" i="10"/>
  <c r="M26" i="10"/>
  <c r="L26" i="10"/>
  <c r="K26" i="10"/>
  <c r="J26" i="10"/>
  <c r="I26" i="10"/>
  <c r="S26" i="10" s="1"/>
  <c r="H26" i="10"/>
  <c r="G26" i="10"/>
  <c r="F26" i="10"/>
  <c r="C26" i="10"/>
  <c r="B26" i="10"/>
  <c r="E26" i="10" s="1"/>
  <c r="S25" i="10"/>
  <c r="R25" i="10"/>
  <c r="Q25" i="10"/>
  <c r="P25" i="10"/>
  <c r="E25" i="10"/>
  <c r="S24" i="10"/>
  <c r="R24" i="10"/>
  <c r="Q24" i="10"/>
  <c r="P24" i="10"/>
  <c r="E24" i="10"/>
  <c r="S23" i="10"/>
  <c r="R23" i="10"/>
  <c r="Q23" i="10"/>
  <c r="P23" i="10"/>
  <c r="E23" i="10"/>
  <c r="U23" i="10" s="1"/>
  <c r="S22" i="10"/>
  <c r="R22" i="10"/>
  <c r="Q22" i="10"/>
  <c r="P22" i="10"/>
  <c r="E22" i="10"/>
  <c r="T22" i="10" s="1"/>
  <c r="U21" i="10"/>
  <c r="T21" i="10"/>
  <c r="S21" i="10"/>
  <c r="R21" i="10"/>
  <c r="Q21" i="10"/>
  <c r="P21" i="10"/>
  <c r="E21" i="10"/>
  <c r="T20" i="10"/>
  <c r="S20" i="10"/>
  <c r="R20" i="10"/>
  <c r="Q20" i="10"/>
  <c r="P20" i="10"/>
  <c r="E20" i="10"/>
  <c r="U20" i="10" s="1"/>
  <c r="T19" i="10"/>
  <c r="S19" i="10"/>
  <c r="R19" i="10"/>
  <c r="Q19" i="10"/>
  <c r="P19" i="10"/>
  <c r="E19" i="10"/>
  <c r="U19" i="10" s="1"/>
  <c r="O17" i="10"/>
  <c r="N17" i="10"/>
  <c r="M17" i="10"/>
  <c r="L17" i="10"/>
  <c r="K17" i="10"/>
  <c r="J17" i="10"/>
  <c r="I17" i="10"/>
  <c r="S17" i="10" s="1"/>
  <c r="H17" i="10"/>
  <c r="R17" i="10" s="1"/>
  <c r="G17" i="10"/>
  <c r="F17" i="10"/>
  <c r="E17" i="10"/>
  <c r="C17" i="10"/>
  <c r="B17" i="10"/>
  <c r="S16" i="10"/>
  <c r="R16" i="10"/>
  <c r="Q16" i="10"/>
  <c r="P16" i="10"/>
  <c r="E16" i="10"/>
  <c r="S15" i="10"/>
  <c r="R15" i="10"/>
  <c r="Q15" i="10"/>
  <c r="P15" i="10"/>
  <c r="E15" i="10"/>
  <c r="S14" i="10"/>
  <c r="R14" i="10"/>
  <c r="Q14" i="10"/>
  <c r="P14" i="10"/>
  <c r="E14" i="10"/>
  <c r="S13" i="10"/>
  <c r="R13" i="10"/>
  <c r="Q13" i="10"/>
  <c r="P13" i="10"/>
  <c r="E13" i="10"/>
  <c r="T13" i="10" s="1"/>
  <c r="S12" i="10"/>
  <c r="R12" i="10"/>
  <c r="Q12" i="10"/>
  <c r="P12" i="10"/>
  <c r="E12" i="10"/>
  <c r="T11" i="10"/>
  <c r="S11" i="10"/>
  <c r="R11" i="10"/>
  <c r="Q11" i="10"/>
  <c r="P11" i="10"/>
  <c r="E11" i="10"/>
  <c r="U11" i="10" s="1"/>
  <c r="T10" i="10"/>
  <c r="S10" i="10"/>
  <c r="R10" i="10"/>
  <c r="Q10" i="10"/>
  <c r="U10" i="10" s="1"/>
  <c r="P10" i="10"/>
  <c r="E10" i="10"/>
  <c r="T9" i="10"/>
  <c r="S9" i="10"/>
  <c r="R9" i="10"/>
  <c r="Q9" i="10"/>
  <c r="P9" i="10"/>
  <c r="E9" i="10"/>
  <c r="U9" i="10" s="1"/>
  <c r="T96" i="9"/>
  <c r="S96" i="9"/>
  <c r="R96" i="9"/>
  <c r="Q96" i="9"/>
  <c r="P96" i="9"/>
  <c r="E96" i="9"/>
  <c r="U96" i="9" s="1"/>
  <c r="S95" i="9"/>
  <c r="R95" i="9"/>
  <c r="Q95" i="9"/>
  <c r="P95" i="9"/>
  <c r="E95" i="9"/>
  <c r="S94" i="9"/>
  <c r="R94" i="9"/>
  <c r="Q94" i="9"/>
  <c r="P94" i="9"/>
  <c r="E94" i="9"/>
  <c r="U93" i="9"/>
  <c r="S93" i="9"/>
  <c r="R93" i="9"/>
  <c r="Q93" i="9"/>
  <c r="P93" i="9"/>
  <c r="E93" i="9"/>
  <c r="T93" i="9" s="1"/>
  <c r="S92" i="9"/>
  <c r="R92" i="9"/>
  <c r="Q92" i="9"/>
  <c r="P92" i="9"/>
  <c r="E92" i="9"/>
  <c r="S91" i="9"/>
  <c r="R91" i="9"/>
  <c r="Q91" i="9"/>
  <c r="P91" i="9"/>
  <c r="E91" i="9"/>
  <c r="U91" i="9" s="1"/>
  <c r="S90" i="9"/>
  <c r="R90" i="9"/>
  <c r="Q90" i="9"/>
  <c r="P90" i="9"/>
  <c r="E90" i="9"/>
  <c r="T90" i="9" s="1"/>
  <c r="U89" i="9"/>
  <c r="S89" i="9"/>
  <c r="R89" i="9"/>
  <c r="Q89" i="9"/>
  <c r="P89" i="9"/>
  <c r="E89" i="9"/>
  <c r="T89" i="9" s="1"/>
  <c r="S88" i="9"/>
  <c r="R88" i="9"/>
  <c r="Q88" i="9"/>
  <c r="P88" i="9"/>
  <c r="E88" i="9"/>
  <c r="T88" i="9" s="1"/>
  <c r="O75" i="9"/>
  <c r="N75" i="9"/>
  <c r="M75" i="9"/>
  <c r="L75" i="9"/>
  <c r="K75" i="9"/>
  <c r="J75" i="9"/>
  <c r="I75" i="9"/>
  <c r="S75" i="9" s="1"/>
  <c r="H75" i="9"/>
  <c r="R75" i="9" s="1"/>
  <c r="G75" i="9"/>
  <c r="F75" i="9"/>
  <c r="C75" i="9"/>
  <c r="B75" i="9"/>
  <c r="R74" i="9"/>
  <c r="O74" i="9"/>
  <c r="N74" i="9"/>
  <c r="M74" i="9"/>
  <c r="L74" i="9"/>
  <c r="K74" i="9"/>
  <c r="J74" i="9"/>
  <c r="I74" i="9"/>
  <c r="S74" i="9" s="1"/>
  <c r="H74" i="9"/>
  <c r="G74" i="9"/>
  <c r="F74" i="9"/>
  <c r="C74" i="9"/>
  <c r="E74" i="9" s="1"/>
  <c r="B74" i="9"/>
  <c r="S73" i="9"/>
  <c r="O73" i="9"/>
  <c r="N73" i="9"/>
  <c r="M73" i="9"/>
  <c r="L73" i="9"/>
  <c r="K73" i="9"/>
  <c r="J73" i="9"/>
  <c r="I73" i="9"/>
  <c r="H73" i="9"/>
  <c r="R73" i="9" s="1"/>
  <c r="G73" i="9"/>
  <c r="F73" i="9"/>
  <c r="C73" i="9"/>
  <c r="B73" i="9"/>
  <c r="E73" i="9" s="1"/>
  <c r="S72" i="9"/>
  <c r="R72" i="9"/>
  <c r="Q72" i="9"/>
  <c r="P72" i="9"/>
  <c r="E72" i="9"/>
  <c r="T72" i="9" s="1"/>
  <c r="S71" i="9"/>
  <c r="R71" i="9"/>
  <c r="Q71" i="9"/>
  <c r="U71" i="9" s="1"/>
  <c r="P71" i="9"/>
  <c r="T71" i="9" s="1"/>
  <c r="E71" i="9"/>
  <c r="O69" i="9"/>
  <c r="N69" i="9"/>
  <c r="M69" i="9"/>
  <c r="L69" i="9"/>
  <c r="K69" i="9"/>
  <c r="J69" i="9"/>
  <c r="I69" i="9"/>
  <c r="S69" i="9" s="1"/>
  <c r="H69" i="9"/>
  <c r="R69" i="9" s="1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R68" i="9" s="1"/>
  <c r="G68" i="9"/>
  <c r="F68" i="9"/>
  <c r="C68" i="9"/>
  <c r="B68" i="9"/>
  <c r="E68" i="9" s="1"/>
  <c r="S67" i="9"/>
  <c r="R67" i="9"/>
  <c r="Q67" i="9"/>
  <c r="P67" i="9"/>
  <c r="E67" i="9"/>
  <c r="T67" i="9" s="1"/>
  <c r="S66" i="9"/>
  <c r="R66" i="9"/>
  <c r="Q66" i="9"/>
  <c r="P66" i="9"/>
  <c r="E66" i="9"/>
  <c r="T66" i="9" s="1"/>
  <c r="S65" i="9"/>
  <c r="R65" i="9"/>
  <c r="Q65" i="9"/>
  <c r="P65" i="9"/>
  <c r="E65" i="9"/>
  <c r="U65" i="9" s="1"/>
  <c r="S64" i="9"/>
  <c r="R64" i="9"/>
  <c r="Q64" i="9"/>
  <c r="P64" i="9"/>
  <c r="E64" i="9"/>
  <c r="S63" i="9"/>
  <c r="R63" i="9"/>
  <c r="Q63" i="9"/>
  <c r="P63" i="9"/>
  <c r="E63" i="9"/>
  <c r="O61" i="9"/>
  <c r="N61" i="9"/>
  <c r="M61" i="9"/>
  <c r="L61" i="9"/>
  <c r="K61" i="9"/>
  <c r="J61" i="9"/>
  <c r="I61" i="9"/>
  <c r="H61" i="9"/>
  <c r="R61" i="9" s="1"/>
  <c r="C61" i="9"/>
  <c r="B61" i="9"/>
  <c r="S60" i="9"/>
  <c r="R60" i="9"/>
  <c r="Q60" i="9"/>
  <c r="P60" i="9"/>
  <c r="E60" i="9"/>
  <c r="U60" i="9" s="1"/>
  <c r="S59" i="9"/>
  <c r="R59" i="9"/>
  <c r="Q59" i="9"/>
  <c r="P59" i="9"/>
  <c r="E59" i="9"/>
  <c r="T59" i="9" s="1"/>
  <c r="S58" i="9"/>
  <c r="R58" i="9"/>
  <c r="Q58" i="9"/>
  <c r="P58" i="9"/>
  <c r="E58" i="9"/>
  <c r="T58" i="9" s="1"/>
  <c r="S57" i="9"/>
  <c r="R57" i="9"/>
  <c r="Q57" i="9"/>
  <c r="P57" i="9"/>
  <c r="E57" i="9"/>
  <c r="U57" i="9" s="1"/>
  <c r="O55" i="9"/>
  <c r="N55" i="9"/>
  <c r="M55" i="9"/>
  <c r="L55" i="9"/>
  <c r="K55" i="9"/>
  <c r="J55" i="9"/>
  <c r="I55" i="9"/>
  <c r="S55" i="9" s="1"/>
  <c r="H55" i="9"/>
  <c r="R55" i="9" s="1"/>
  <c r="G55" i="9"/>
  <c r="F55" i="9"/>
  <c r="C55" i="9"/>
  <c r="B55" i="9"/>
  <c r="T54" i="9"/>
  <c r="S54" i="9"/>
  <c r="R54" i="9"/>
  <c r="Q54" i="9"/>
  <c r="P54" i="9"/>
  <c r="E54" i="9"/>
  <c r="U54" i="9" s="1"/>
  <c r="T53" i="9"/>
  <c r="S53" i="9"/>
  <c r="R53" i="9"/>
  <c r="Q53" i="9"/>
  <c r="P53" i="9"/>
  <c r="E53" i="9"/>
  <c r="U53" i="9" s="1"/>
  <c r="S52" i="9"/>
  <c r="R52" i="9"/>
  <c r="Q52" i="9"/>
  <c r="P52" i="9"/>
  <c r="E52" i="9"/>
  <c r="S51" i="9"/>
  <c r="R51" i="9"/>
  <c r="Q51" i="9"/>
  <c r="P51" i="9"/>
  <c r="E51" i="9"/>
  <c r="S50" i="9"/>
  <c r="R50" i="9"/>
  <c r="Q50" i="9"/>
  <c r="P50" i="9"/>
  <c r="E50" i="9"/>
  <c r="U50" i="9" s="1"/>
  <c r="U49" i="9"/>
  <c r="S49" i="9"/>
  <c r="R49" i="9"/>
  <c r="Q49" i="9"/>
  <c r="P49" i="9"/>
  <c r="E49" i="9"/>
  <c r="T49" i="9" s="1"/>
  <c r="T48" i="9"/>
  <c r="S48" i="9"/>
  <c r="R48" i="9"/>
  <c r="Q48" i="9"/>
  <c r="P48" i="9"/>
  <c r="E48" i="9"/>
  <c r="U48" i="9" s="1"/>
  <c r="S47" i="9"/>
  <c r="R47" i="9"/>
  <c r="Q47" i="9"/>
  <c r="P47" i="9"/>
  <c r="E47" i="9"/>
  <c r="U47" i="9" s="1"/>
  <c r="U46" i="9"/>
  <c r="S46" i="9"/>
  <c r="R46" i="9"/>
  <c r="Q46" i="9"/>
  <c r="P46" i="9"/>
  <c r="E46" i="9"/>
  <c r="S45" i="9"/>
  <c r="R45" i="9"/>
  <c r="Q45" i="9"/>
  <c r="P45" i="9"/>
  <c r="E45" i="9"/>
  <c r="T45" i="9" s="1"/>
  <c r="S44" i="9"/>
  <c r="R44" i="9"/>
  <c r="Q44" i="9"/>
  <c r="P44" i="9"/>
  <c r="E44" i="9"/>
  <c r="O42" i="9"/>
  <c r="N42" i="9"/>
  <c r="M42" i="9"/>
  <c r="L42" i="9"/>
  <c r="K42" i="9"/>
  <c r="J42" i="9"/>
  <c r="I42" i="9"/>
  <c r="S42" i="9" s="1"/>
  <c r="H42" i="9"/>
  <c r="R42" i="9" s="1"/>
  <c r="G42" i="9"/>
  <c r="F42" i="9"/>
  <c r="C42" i="9"/>
  <c r="B42" i="9"/>
  <c r="E42" i="9" s="1"/>
  <c r="S41" i="9"/>
  <c r="R41" i="9"/>
  <c r="Q41" i="9"/>
  <c r="P41" i="9"/>
  <c r="E41" i="9"/>
  <c r="S40" i="9"/>
  <c r="R40" i="9"/>
  <c r="Q40" i="9"/>
  <c r="P40" i="9"/>
  <c r="E40" i="9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U37" i="9" s="1"/>
  <c r="O35" i="9"/>
  <c r="N35" i="9"/>
  <c r="M35" i="9"/>
  <c r="L35" i="9"/>
  <c r="K35" i="9"/>
  <c r="J35" i="9"/>
  <c r="I35" i="9"/>
  <c r="S35" i="9" s="1"/>
  <c r="H35" i="9"/>
  <c r="G35" i="9"/>
  <c r="F35" i="9"/>
  <c r="C35" i="9"/>
  <c r="B35" i="9"/>
  <c r="E35" i="9" s="1"/>
  <c r="U34" i="9"/>
  <c r="S34" i="9"/>
  <c r="R34" i="9"/>
  <c r="Q34" i="9"/>
  <c r="P34" i="9"/>
  <c r="E34" i="9"/>
  <c r="O32" i="9"/>
  <c r="N32" i="9"/>
  <c r="M32" i="9"/>
  <c r="L32" i="9"/>
  <c r="K32" i="9"/>
  <c r="J32" i="9"/>
  <c r="I32" i="9"/>
  <c r="H32" i="9"/>
  <c r="R32" i="9" s="1"/>
  <c r="G32" i="9"/>
  <c r="F32" i="9"/>
  <c r="C32" i="9"/>
  <c r="B32" i="9"/>
  <c r="E32" i="9" s="1"/>
  <c r="S31" i="9"/>
  <c r="R31" i="9"/>
  <c r="Q31" i="9"/>
  <c r="P31" i="9"/>
  <c r="E31" i="9"/>
  <c r="U31" i="9" s="1"/>
  <c r="U30" i="9"/>
  <c r="T30" i="9"/>
  <c r="S30" i="9"/>
  <c r="R30" i="9"/>
  <c r="Q30" i="9"/>
  <c r="P30" i="9"/>
  <c r="E30" i="9"/>
  <c r="S29" i="9"/>
  <c r="R29" i="9"/>
  <c r="Q29" i="9"/>
  <c r="P29" i="9"/>
  <c r="E29" i="9"/>
  <c r="U29" i="9" s="1"/>
  <c r="S28" i="9"/>
  <c r="R28" i="9"/>
  <c r="Q28" i="9"/>
  <c r="P28" i="9"/>
  <c r="E28" i="9"/>
  <c r="U28" i="9" s="1"/>
  <c r="O26" i="9"/>
  <c r="N26" i="9"/>
  <c r="M26" i="9"/>
  <c r="Q26" i="9" s="1"/>
  <c r="L26" i="9"/>
  <c r="K26" i="9"/>
  <c r="J26" i="9"/>
  <c r="I26" i="9"/>
  <c r="S26" i="9" s="1"/>
  <c r="H26" i="9"/>
  <c r="R26" i="9" s="1"/>
  <c r="G26" i="9"/>
  <c r="F26" i="9"/>
  <c r="C26" i="9"/>
  <c r="B26" i="9"/>
  <c r="S25" i="9"/>
  <c r="R25" i="9"/>
  <c r="Q25" i="9"/>
  <c r="P25" i="9"/>
  <c r="E25" i="9"/>
  <c r="U25" i="9" s="1"/>
  <c r="S24" i="9"/>
  <c r="R24" i="9"/>
  <c r="Q24" i="9"/>
  <c r="P24" i="9"/>
  <c r="E24" i="9"/>
  <c r="S23" i="9"/>
  <c r="R23" i="9"/>
  <c r="Q23" i="9"/>
  <c r="P23" i="9"/>
  <c r="E23" i="9"/>
  <c r="T23" i="9" s="1"/>
  <c r="U22" i="9"/>
  <c r="S22" i="9"/>
  <c r="R22" i="9"/>
  <c r="Q22" i="9"/>
  <c r="P22" i="9"/>
  <c r="E22" i="9"/>
  <c r="T22" i="9" s="1"/>
  <c r="S21" i="9"/>
  <c r="R21" i="9"/>
  <c r="Q21" i="9"/>
  <c r="P21" i="9"/>
  <c r="E21" i="9"/>
  <c r="S20" i="9"/>
  <c r="R20" i="9"/>
  <c r="Q20" i="9"/>
  <c r="P20" i="9"/>
  <c r="E20" i="9"/>
  <c r="U20" i="9" s="1"/>
  <c r="U19" i="9"/>
  <c r="T19" i="9"/>
  <c r="S19" i="9"/>
  <c r="R19" i="9"/>
  <c r="Q19" i="9"/>
  <c r="P19" i="9"/>
  <c r="E19" i="9"/>
  <c r="O17" i="9"/>
  <c r="N17" i="9"/>
  <c r="M17" i="9"/>
  <c r="L17" i="9"/>
  <c r="K17" i="9"/>
  <c r="J17" i="9"/>
  <c r="I17" i="9"/>
  <c r="S17" i="9" s="1"/>
  <c r="H17" i="9"/>
  <c r="P17" i="9" s="1"/>
  <c r="G17" i="9"/>
  <c r="F17" i="9"/>
  <c r="C17" i="9"/>
  <c r="B17" i="9"/>
  <c r="U16" i="9"/>
  <c r="S16" i="9"/>
  <c r="R16" i="9"/>
  <c r="Q16" i="9"/>
  <c r="P16" i="9"/>
  <c r="E16" i="9"/>
  <c r="T16" i="9" s="1"/>
  <c r="T15" i="9"/>
  <c r="S15" i="9"/>
  <c r="R15" i="9"/>
  <c r="Q15" i="9"/>
  <c r="P15" i="9"/>
  <c r="E15" i="9"/>
  <c r="U15" i="9" s="1"/>
  <c r="U14" i="9"/>
  <c r="T14" i="9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U11" i="9" s="1"/>
  <c r="P11" i="9"/>
  <c r="E11" i="9"/>
  <c r="T11" i="9" s="1"/>
  <c r="S10" i="9"/>
  <c r="R10" i="9"/>
  <c r="Q10" i="9"/>
  <c r="P10" i="9"/>
  <c r="T10" i="9" s="1"/>
  <c r="E10" i="9"/>
  <c r="U10" i="9" s="1"/>
  <c r="S9" i="9"/>
  <c r="R9" i="9"/>
  <c r="Q9" i="9"/>
  <c r="P9" i="9"/>
  <c r="E9" i="9"/>
  <c r="U9" i="9" s="1"/>
  <c r="T96" i="8"/>
  <c r="S96" i="8"/>
  <c r="R96" i="8"/>
  <c r="Q96" i="8"/>
  <c r="P96" i="8"/>
  <c r="E96" i="8"/>
  <c r="U96" i="8" s="1"/>
  <c r="T95" i="8"/>
  <c r="S95" i="8"/>
  <c r="R95" i="8"/>
  <c r="Q95" i="8"/>
  <c r="P95" i="8"/>
  <c r="E95" i="8"/>
  <c r="U95" i="8" s="1"/>
  <c r="S94" i="8"/>
  <c r="R94" i="8"/>
  <c r="Q94" i="8"/>
  <c r="P94" i="8"/>
  <c r="E94" i="8"/>
  <c r="U94" i="8" s="1"/>
  <c r="S93" i="8"/>
  <c r="R93" i="8"/>
  <c r="Q93" i="8"/>
  <c r="P93" i="8"/>
  <c r="E93" i="8"/>
  <c r="S92" i="8"/>
  <c r="R92" i="8"/>
  <c r="Q92" i="8"/>
  <c r="P92" i="8"/>
  <c r="E92" i="8"/>
  <c r="U92" i="8" s="1"/>
  <c r="U91" i="8"/>
  <c r="S91" i="8"/>
  <c r="R91" i="8"/>
  <c r="Q91" i="8"/>
  <c r="P91" i="8"/>
  <c r="E91" i="8"/>
  <c r="T91" i="8" s="1"/>
  <c r="S90" i="8"/>
  <c r="R90" i="8"/>
  <c r="Q90" i="8"/>
  <c r="P90" i="8"/>
  <c r="E90" i="8"/>
  <c r="U90" i="8" s="1"/>
  <c r="S89" i="8"/>
  <c r="R89" i="8"/>
  <c r="Q89" i="8"/>
  <c r="P89" i="8"/>
  <c r="E89" i="8"/>
  <c r="U89" i="8" s="1"/>
  <c r="T88" i="8"/>
  <c r="S88" i="8"/>
  <c r="R88" i="8"/>
  <c r="Q88" i="8"/>
  <c r="P88" i="8"/>
  <c r="E88" i="8"/>
  <c r="U88" i="8" s="1"/>
  <c r="O75" i="8"/>
  <c r="N75" i="8"/>
  <c r="M75" i="8"/>
  <c r="L75" i="8"/>
  <c r="K75" i="8"/>
  <c r="J75" i="8"/>
  <c r="I75" i="8"/>
  <c r="H75" i="8"/>
  <c r="G75" i="8"/>
  <c r="F75" i="8"/>
  <c r="C75" i="8"/>
  <c r="B75" i="8"/>
  <c r="S74" i="8"/>
  <c r="O74" i="8"/>
  <c r="N74" i="8"/>
  <c r="M74" i="8"/>
  <c r="L74" i="8"/>
  <c r="K74" i="8"/>
  <c r="J74" i="8"/>
  <c r="I74" i="8"/>
  <c r="H74" i="8"/>
  <c r="R74" i="8" s="1"/>
  <c r="G74" i="8"/>
  <c r="F74" i="8"/>
  <c r="C74" i="8"/>
  <c r="B74" i="8"/>
  <c r="O73" i="8"/>
  <c r="N73" i="8"/>
  <c r="M73" i="8"/>
  <c r="Q73" i="8" s="1"/>
  <c r="L73" i="8"/>
  <c r="K73" i="8"/>
  <c r="J73" i="8"/>
  <c r="I73" i="8"/>
  <c r="S73" i="8" s="1"/>
  <c r="H73" i="8"/>
  <c r="G73" i="8"/>
  <c r="F73" i="8"/>
  <c r="C73" i="8"/>
  <c r="B73" i="8"/>
  <c r="T72" i="8"/>
  <c r="S72" i="8"/>
  <c r="R72" i="8"/>
  <c r="Q72" i="8"/>
  <c r="P72" i="8"/>
  <c r="E72" i="8"/>
  <c r="U72" i="8" s="1"/>
  <c r="S71" i="8"/>
  <c r="R71" i="8"/>
  <c r="Q71" i="8"/>
  <c r="P71" i="8"/>
  <c r="E71" i="8"/>
  <c r="U71" i="8" s="1"/>
  <c r="O69" i="8"/>
  <c r="N69" i="8"/>
  <c r="M69" i="8"/>
  <c r="L69" i="8"/>
  <c r="K69" i="8"/>
  <c r="J69" i="8"/>
  <c r="I69" i="8"/>
  <c r="S69" i="8" s="1"/>
  <c r="H69" i="8"/>
  <c r="R69" i="8" s="1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G68" i="8"/>
  <c r="F68" i="8"/>
  <c r="C68" i="8"/>
  <c r="B68" i="8"/>
  <c r="T67" i="8"/>
  <c r="S67" i="8"/>
  <c r="R67" i="8"/>
  <c r="Q67" i="8"/>
  <c r="P67" i="8"/>
  <c r="E67" i="8"/>
  <c r="U67" i="8" s="1"/>
  <c r="S66" i="8"/>
  <c r="R66" i="8"/>
  <c r="Q66" i="8"/>
  <c r="P66" i="8"/>
  <c r="E66" i="8"/>
  <c r="U66" i="8" s="1"/>
  <c r="S65" i="8"/>
  <c r="R65" i="8"/>
  <c r="Q65" i="8"/>
  <c r="P65" i="8"/>
  <c r="E65" i="8"/>
  <c r="T65" i="8" s="1"/>
  <c r="S64" i="8"/>
  <c r="R64" i="8"/>
  <c r="Q64" i="8"/>
  <c r="P64" i="8"/>
  <c r="E64" i="8"/>
  <c r="U63" i="8"/>
  <c r="T63" i="8"/>
  <c r="S63" i="8"/>
  <c r="R63" i="8"/>
  <c r="Q63" i="8"/>
  <c r="P63" i="8"/>
  <c r="E63" i="8"/>
  <c r="O61" i="8"/>
  <c r="N61" i="8"/>
  <c r="M61" i="8"/>
  <c r="L61" i="8"/>
  <c r="K61" i="8"/>
  <c r="J61" i="8"/>
  <c r="I61" i="8"/>
  <c r="S61" i="8" s="1"/>
  <c r="H61" i="8"/>
  <c r="R61" i="8" s="1"/>
  <c r="C61" i="8"/>
  <c r="B61" i="8"/>
  <c r="S60" i="8"/>
  <c r="R60" i="8"/>
  <c r="Q60" i="8"/>
  <c r="P60" i="8"/>
  <c r="E60" i="8"/>
  <c r="U60" i="8" s="1"/>
  <c r="U59" i="8"/>
  <c r="S59" i="8"/>
  <c r="R59" i="8"/>
  <c r="Q59" i="8"/>
  <c r="P59" i="8"/>
  <c r="E59" i="8"/>
  <c r="T59" i="8" s="1"/>
  <c r="T58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5" i="8"/>
  <c r="O55" i="8"/>
  <c r="N55" i="8"/>
  <c r="M55" i="8"/>
  <c r="L55" i="8"/>
  <c r="K55" i="8"/>
  <c r="J55" i="8"/>
  <c r="I55" i="8"/>
  <c r="H55" i="8"/>
  <c r="R55" i="8" s="1"/>
  <c r="G55" i="8"/>
  <c r="F55" i="8"/>
  <c r="C55" i="8"/>
  <c r="B55" i="8"/>
  <c r="S54" i="8"/>
  <c r="R54" i="8"/>
  <c r="Q54" i="8"/>
  <c r="P54" i="8"/>
  <c r="E54" i="8"/>
  <c r="U54" i="8" s="1"/>
  <c r="T53" i="8"/>
  <c r="S53" i="8"/>
  <c r="R53" i="8"/>
  <c r="Q53" i="8"/>
  <c r="U53" i="8" s="1"/>
  <c r="P53" i="8"/>
  <c r="E53" i="8"/>
  <c r="U52" i="8"/>
  <c r="S52" i="8"/>
  <c r="R52" i="8"/>
  <c r="Q52" i="8"/>
  <c r="P52" i="8"/>
  <c r="E52" i="8"/>
  <c r="T52" i="8" s="1"/>
  <c r="U51" i="8"/>
  <c r="S51" i="8"/>
  <c r="R51" i="8"/>
  <c r="Q51" i="8"/>
  <c r="P51" i="8"/>
  <c r="E51" i="8"/>
  <c r="T51" i="8" s="1"/>
  <c r="S50" i="8"/>
  <c r="R50" i="8"/>
  <c r="Q50" i="8"/>
  <c r="P50" i="8"/>
  <c r="E50" i="8"/>
  <c r="S49" i="8"/>
  <c r="R49" i="8"/>
  <c r="Q49" i="8"/>
  <c r="P49" i="8"/>
  <c r="E49" i="8"/>
  <c r="U49" i="8" s="1"/>
  <c r="U48" i="8"/>
  <c r="S48" i="8"/>
  <c r="R48" i="8"/>
  <c r="Q48" i="8"/>
  <c r="P48" i="8"/>
  <c r="E48" i="8"/>
  <c r="T48" i="8" s="1"/>
  <c r="S47" i="8"/>
  <c r="R47" i="8"/>
  <c r="Q47" i="8"/>
  <c r="P47" i="8"/>
  <c r="E47" i="8"/>
  <c r="S46" i="8"/>
  <c r="R46" i="8"/>
  <c r="Q46" i="8"/>
  <c r="P46" i="8"/>
  <c r="E46" i="8"/>
  <c r="U46" i="8" s="1"/>
  <c r="T45" i="8"/>
  <c r="S45" i="8"/>
  <c r="R45" i="8"/>
  <c r="Q45" i="8"/>
  <c r="P45" i="8"/>
  <c r="E45" i="8"/>
  <c r="U45" i="8" s="1"/>
  <c r="T44" i="8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S42" i="8" s="1"/>
  <c r="H42" i="8"/>
  <c r="R42" i="8" s="1"/>
  <c r="G42" i="8"/>
  <c r="F42" i="8"/>
  <c r="C42" i="8"/>
  <c r="B42" i="8"/>
  <c r="T41" i="8"/>
  <c r="S41" i="8"/>
  <c r="R41" i="8"/>
  <c r="Q41" i="8"/>
  <c r="P41" i="8"/>
  <c r="E41" i="8"/>
  <c r="U41" i="8" s="1"/>
  <c r="S40" i="8"/>
  <c r="R40" i="8"/>
  <c r="Q40" i="8"/>
  <c r="U40" i="8" s="1"/>
  <c r="P40" i="8"/>
  <c r="T40" i="8" s="1"/>
  <c r="E40" i="8"/>
  <c r="S39" i="8"/>
  <c r="R39" i="8"/>
  <c r="Q39" i="8"/>
  <c r="P39" i="8"/>
  <c r="E39" i="8"/>
  <c r="S38" i="8"/>
  <c r="R38" i="8"/>
  <c r="Q38" i="8"/>
  <c r="P38" i="8"/>
  <c r="E38" i="8"/>
  <c r="S37" i="8"/>
  <c r="R37" i="8"/>
  <c r="Q37" i="8"/>
  <c r="U37" i="8" s="1"/>
  <c r="P37" i="8"/>
  <c r="E37" i="8"/>
  <c r="O35" i="8"/>
  <c r="N35" i="8"/>
  <c r="M35" i="8"/>
  <c r="L35" i="8"/>
  <c r="K35" i="8"/>
  <c r="J35" i="8"/>
  <c r="I35" i="8"/>
  <c r="Q35" i="8" s="1"/>
  <c r="H35" i="8"/>
  <c r="R35" i="8" s="1"/>
  <c r="G35" i="8"/>
  <c r="F35" i="8"/>
  <c r="C35" i="8"/>
  <c r="B35" i="8"/>
  <c r="E35" i="8" s="1"/>
  <c r="S34" i="8"/>
  <c r="R34" i="8"/>
  <c r="Q34" i="8"/>
  <c r="P34" i="8"/>
  <c r="E34" i="8"/>
  <c r="O32" i="8"/>
  <c r="N32" i="8"/>
  <c r="M32" i="8"/>
  <c r="L32" i="8"/>
  <c r="K32" i="8"/>
  <c r="J32" i="8"/>
  <c r="I32" i="8"/>
  <c r="H32" i="8"/>
  <c r="R32" i="8" s="1"/>
  <c r="G32" i="8"/>
  <c r="F32" i="8"/>
  <c r="C32" i="8"/>
  <c r="B32" i="8"/>
  <c r="E32" i="8" s="1"/>
  <c r="S31" i="8"/>
  <c r="R31" i="8"/>
  <c r="Q31" i="8"/>
  <c r="P31" i="8"/>
  <c r="E31" i="8"/>
  <c r="T31" i="8" s="1"/>
  <c r="T30" i="8"/>
  <c r="S30" i="8"/>
  <c r="R30" i="8"/>
  <c r="Q30" i="8"/>
  <c r="P30" i="8"/>
  <c r="E30" i="8"/>
  <c r="U30" i="8" s="1"/>
  <c r="S29" i="8"/>
  <c r="R29" i="8"/>
  <c r="Q29" i="8"/>
  <c r="P29" i="8"/>
  <c r="E29" i="8"/>
  <c r="U29" i="8" s="1"/>
  <c r="U28" i="8"/>
  <c r="T28" i="8"/>
  <c r="S28" i="8"/>
  <c r="R28" i="8"/>
  <c r="Q28" i="8"/>
  <c r="P28" i="8"/>
  <c r="E28" i="8"/>
  <c r="O26" i="8"/>
  <c r="N26" i="8"/>
  <c r="M26" i="8"/>
  <c r="L26" i="8"/>
  <c r="K26" i="8"/>
  <c r="J26" i="8"/>
  <c r="I26" i="8"/>
  <c r="H26" i="8"/>
  <c r="G26" i="8"/>
  <c r="F26" i="8"/>
  <c r="C26" i="8"/>
  <c r="B26" i="8"/>
  <c r="S25" i="8"/>
  <c r="R25" i="8"/>
  <c r="Q25" i="8"/>
  <c r="P25" i="8"/>
  <c r="E25" i="8"/>
  <c r="U25" i="8" s="1"/>
  <c r="U24" i="8"/>
  <c r="T24" i="8"/>
  <c r="S24" i="8"/>
  <c r="R24" i="8"/>
  <c r="Q24" i="8"/>
  <c r="P24" i="8"/>
  <c r="E24" i="8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U21" i="8" s="1"/>
  <c r="U20" i="8"/>
  <c r="S20" i="8"/>
  <c r="R20" i="8"/>
  <c r="Q20" i="8"/>
  <c r="P20" i="8"/>
  <c r="E20" i="8"/>
  <c r="T20" i="8" s="1"/>
  <c r="S19" i="8"/>
  <c r="R19" i="8"/>
  <c r="Q19" i="8"/>
  <c r="P19" i="8"/>
  <c r="E19" i="8"/>
  <c r="R17" i="8"/>
  <c r="O17" i="8"/>
  <c r="N17" i="8"/>
  <c r="M17" i="8"/>
  <c r="L17" i="8"/>
  <c r="K17" i="8"/>
  <c r="J17" i="8"/>
  <c r="I17" i="8"/>
  <c r="S17" i="8" s="1"/>
  <c r="H17" i="8"/>
  <c r="G17" i="8"/>
  <c r="F17" i="8"/>
  <c r="C17" i="8"/>
  <c r="B17" i="8"/>
  <c r="S16" i="8"/>
  <c r="R16" i="8"/>
  <c r="Q16" i="8"/>
  <c r="P16" i="8"/>
  <c r="E16" i="8"/>
  <c r="S15" i="8"/>
  <c r="R15" i="8"/>
  <c r="Q15" i="8"/>
  <c r="P15" i="8"/>
  <c r="E15" i="8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S10" i="8"/>
  <c r="R10" i="8"/>
  <c r="Q10" i="8"/>
  <c r="P10" i="8"/>
  <c r="E10" i="8"/>
  <c r="U10" i="8" s="1"/>
  <c r="U9" i="8"/>
  <c r="S9" i="8"/>
  <c r="R9" i="8"/>
  <c r="Q9" i="8"/>
  <c r="P9" i="8"/>
  <c r="E9" i="8"/>
  <c r="S96" i="7"/>
  <c r="R96" i="7"/>
  <c r="Q96" i="7"/>
  <c r="P96" i="7"/>
  <c r="E96" i="7"/>
  <c r="S95" i="7"/>
  <c r="R95" i="7"/>
  <c r="Q95" i="7"/>
  <c r="P95" i="7"/>
  <c r="E95" i="7"/>
  <c r="U95" i="7" s="1"/>
  <c r="U94" i="7"/>
  <c r="S94" i="7"/>
  <c r="R94" i="7"/>
  <c r="Q94" i="7"/>
  <c r="P94" i="7"/>
  <c r="E94" i="7"/>
  <c r="T94" i="7" s="1"/>
  <c r="S93" i="7"/>
  <c r="R93" i="7"/>
  <c r="Q93" i="7"/>
  <c r="P93" i="7"/>
  <c r="E93" i="7"/>
  <c r="U93" i="7" s="1"/>
  <c r="U92" i="7"/>
  <c r="T92" i="7"/>
  <c r="S92" i="7"/>
  <c r="R92" i="7"/>
  <c r="Q92" i="7"/>
  <c r="P92" i="7"/>
  <c r="E92" i="7"/>
  <c r="S91" i="7"/>
  <c r="R91" i="7"/>
  <c r="Q91" i="7"/>
  <c r="P91" i="7"/>
  <c r="E91" i="7"/>
  <c r="S90" i="7"/>
  <c r="R90" i="7"/>
  <c r="Q90" i="7"/>
  <c r="P90" i="7"/>
  <c r="E90" i="7"/>
  <c r="U90" i="7" s="1"/>
  <c r="S89" i="7"/>
  <c r="R89" i="7"/>
  <c r="Q89" i="7"/>
  <c r="P89" i="7"/>
  <c r="E89" i="7"/>
  <c r="T88" i="7"/>
  <c r="S88" i="7"/>
  <c r="R88" i="7"/>
  <c r="Q88" i="7"/>
  <c r="P88" i="7"/>
  <c r="E88" i="7"/>
  <c r="U88" i="7" s="1"/>
  <c r="O75" i="7"/>
  <c r="N75" i="7"/>
  <c r="M75" i="7"/>
  <c r="L75" i="7"/>
  <c r="K75" i="7"/>
  <c r="J75" i="7"/>
  <c r="I75" i="7"/>
  <c r="S75" i="7" s="1"/>
  <c r="H75" i="7"/>
  <c r="G75" i="7"/>
  <c r="F75" i="7"/>
  <c r="C75" i="7"/>
  <c r="B75" i="7"/>
  <c r="R74" i="7"/>
  <c r="O74" i="7"/>
  <c r="N74" i="7"/>
  <c r="M74" i="7"/>
  <c r="L74" i="7"/>
  <c r="K74" i="7"/>
  <c r="J74" i="7"/>
  <c r="I74" i="7"/>
  <c r="H74" i="7"/>
  <c r="G74" i="7"/>
  <c r="F74" i="7"/>
  <c r="E74" i="7"/>
  <c r="C74" i="7"/>
  <c r="B74" i="7"/>
  <c r="S73" i="7"/>
  <c r="O73" i="7"/>
  <c r="N73" i="7"/>
  <c r="M73" i="7"/>
  <c r="L73" i="7"/>
  <c r="K73" i="7"/>
  <c r="J73" i="7"/>
  <c r="I73" i="7"/>
  <c r="H73" i="7"/>
  <c r="R73" i="7" s="1"/>
  <c r="G73" i="7"/>
  <c r="F73" i="7"/>
  <c r="C73" i="7"/>
  <c r="B73" i="7"/>
  <c r="E73" i="7" s="1"/>
  <c r="S72" i="7"/>
  <c r="R72" i="7"/>
  <c r="Q72" i="7"/>
  <c r="P72" i="7"/>
  <c r="E72" i="7"/>
  <c r="U72" i="7" s="1"/>
  <c r="U71" i="7"/>
  <c r="S71" i="7"/>
  <c r="R71" i="7"/>
  <c r="Q71" i="7"/>
  <c r="P71" i="7"/>
  <c r="E71" i="7"/>
  <c r="O69" i="7"/>
  <c r="N69" i="7"/>
  <c r="M69" i="7"/>
  <c r="L69" i="7"/>
  <c r="K69" i="7"/>
  <c r="J69" i="7"/>
  <c r="I69" i="7"/>
  <c r="H69" i="7"/>
  <c r="R69" i="7" s="1"/>
  <c r="G69" i="7"/>
  <c r="F69" i="7"/>
  <c r="C69" i="7"/>
  <c r="B69" i="7"/>
  <c r="S68" i="7"/>
  <c r="O68" i="7"/>
  <c r="N68" i="7"/>
  <c r="M68" i="7"/>
  <c r="L68" i="7"/>
  <c r="K68" i="7"/>
  <c r="J68" i="7"/>
  <c r="I68" i="7"/>
  <c r="H68" i="7"/>
  <c r="R68" i="7" s="1"/>
  <c r="G68" i="7"/>
  <c r="F68" i="7"/>
  <c r="C68" i="7"/>
  <c r="B68" i="7"/>
  <c r="S67" i="7"/>
  <c r="R67" i="7"/>
  <c r="Q67" i="7"/>
  <c r="P67" i="7"/>
  <c r="E67" i="7"/>
  <c r="U67" i="7" s="1"/>
  <c r="U66" i="7"/>
  <c r="S66" i="7"/>
  <c r="R66" i="7"/>
  <c r="Q66" i="7"/>
  <c r="P66" i="7"/>
  <c r="E66" i="7"/>
  <c r="T66" i="7" s="1"/>
  <c r="S65" i="7"/>
  <c r="R65" i="7"/>
  <c r="Q65" i="7"/>
  <c r="P65" i="7"/>
  <c r="E65" i="7"/>
  <c r="S64" i="7"/>
  <c r="R64" i="7"/>
  <c r="Q64" i="7"/>
  <c r="P64" i="7"/>
  <c r="E64" i="7"/>
  <c r="U64" i="7" s="1"/>
  <c r="S63" i="7"/>
  <c r="R63" i="7"/>
  <c r="Q63" i="7"/>
  <c r="P63" i="7"/>
  <c r="E63" i="7"/>
  <c r="T63" i="7" s="1"/>
  <c r="O61" i="7"/>
  <c r="N61" i="7"/>
  <c r="M61" i="7"/>
  <c r="L61" i="7"/>
  <c r="K61" i="7"/>
  <c r="J61" i="7"/>
  <c r="I61" i="7"/>
  <c r="H61" i="7"/>
  <c r="C61" i="7"/>
  <c r="B61" i="7"/>
  <c r="E61" i="7" s="1"/>
  <c r="S60" i="7"/>
  <c r="R60" i="7"/>
  <c r="Q60" i="7"/>
  <c r="P60" i="7"/>
  <c r="E60" i="7"/>
  <c r="S59" i="7"/>
  <c r="R59" i="7"/>
  <c r="Q59" i="7"/>
  <c r="P59" i="7"/>
  <c r="E59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S55" i="7"/>
  <c r="O55" i="7"/>
  <c r="N55" i="7"/>
  <c r="M55" i="7"/>
  <c r="L55" i="7"/>
  <c r="K55" i="7"/>
  <c r="J55" i="7"/>
  <c r="I55" i="7"/>
  <c r="H55" i="7"/>
  <c r="P55" i="7" s="1"/>
  <c r="G55" i="7"/>
  <c r="F55" i="7"/>
  <c r="C55" i="7"/>
  <c r="B55" i="7"/>
  <c r="U54" i="7"/>
  <c r="S54" i="7"/>
  <c r="R54" i="7"/>
  <c r="Q54" i="7"/>
  <c r="P54" i="7"/>
  <c r="E54" i="7"/>
  <c r="T54" i="7" s="1"/>
  <c r="S53" i="7"/>
  <c r="R53" i="7"/>
  <c r="Q53" i="7"/>
  <c r="P53" i="7"/>
  <c r="T53" i="7" s="1"/>
  <c r="E53" i="7"/>
  <c r="U53" i="7" s="1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T46" i="7" s="1"/>
  <c r="S45" i="7"/>
  <c r="R45" i="7"/>
  <c r="Q45" i="7"/>
  <c r="P45" i="7"/>
  <c r="E45" i="7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H42" i="7"/>
  <c r="R42" i="7" s="1"/>
  <c r="G42" i="7"/>
  <c r="F42" i="7"/>
  <c r="C42" i="7"/>
  <c r="B42" i="7"/>
  <c r="S41" i="7"/>
  <c r="R41" i="7"/>
  <c r="Q41" i="7"/>
  <c r="P41" i="7"/>
  <c r="E41" i="7"/>
  <c r="U41" i="7" s="1"/>
  <c r="U40" i="7"/>
  <c r="S40" i="7"/>
  <c r="R40" i="7"/>
  <c r="Q40" i="7"/>
  <c r="P40" i="7"/>
  <c r="E40" i="7"/>
  <c r="T40" i="7" s="1"/>
  <c r="S39" i="7"/>
  <c r="R39" i="7"/>
  <c r="Q39" i="7"/>
  <c r="P39" i="7"/>
  <c r="E39" i="7"/>
  <c r="T39" i="7" s="1"/>
  <c r="S38" i="7"/>
  <c r="R38" i="7"/>
  <c r="Q38" i="7"/>
  <c r="P38" i="7"/>
  <c r="E38" i="7"/>
  <c r="U38" i="7" s="1"/>
  <c r="S37" i="7"/>
  <c r="R37" i="7"/>
  <c r="Q37" i="7"/>
  <c r="P37" i="7"/>
  <c r="E37" i="7"/>
  <c r="O35" i="7"/>
  <c r="N35" i="7"/>
  <c r="M35" i="7"/>
  <c r="L35" i="7"/>
  <c r="K35" i="7"/>
  <c r="J35" i="7"/>
  <c r="I35" i="7"/>
  <c r="S35" i="7" s="1"/>
  <c r="H35" i="7"/>
  <c r="R35" i="7" s="1"/>
  <c r="G35" i="7"/>
  <c r="F35" i="7"/>
  <c r="C35" i="7"/>
  <c r="B35" i="7"/>
  <c r="S34" i="7"/>
  <c r="R34" i="7"/>
  <c r="Q34" i="7"/>
  <c r="P34" i="7"/>
  <c r="E34" i="7"/>
  <c r="O32" i="7"/>
  <c r="N32" i="7"/>
  <c r="M32" i="7"/>
  <c r="L32" i="7"/>
  <c r="K32" i="7"/>
  <c r="J32" i="7"/>
  <c r="I32" i="7"/>
  <c r="S32" i="7" s="1"/>
  <c r="H32" i="7"/>
  <c r="R32" i="7" s="1"/>
  <c r="G32" i="7"/>
  <c r="F32" i="7"/>
  <c r="C32" i="7"/>
  <c r="E32" i="7" s="1"/>
  <c r="B32" i="7"/>
  <c r="S31" i="7"/>
  <c r="R31" i="7"/>
  <c r="Q31" i="7"/>
  <c r="P31" i="7"/>
  <c r="E31" i="7"/>
  <c r="S30" i="7"/>
  <c r="R30" i="7"/>
  <c r="Q30" i="7"/>
  <c r="P30" i="7"/>
  <c r="E30" i="7"/>
  <c r="U30" i="7" s="1"/>
  <c r="S29" i="7"/>
  <c r="R29" i="7"/>
  <c r="Q29" i="7"/>
  <c r="P29" i="7"/>
  <c r="E29" i="7"/>
  <c r="T29" i="7" s="1"/>
  <c r="T28" i="7"/>
  <c r="S28" i="7"/>
  <c r="R28" i="7"/>
  <c r="Q28" i="7"/>
  <c r="P28" i="7"/>
  <c r="E28" i="7"/>
  <c r="U28" i="7" s="1"/>
  <c r="R26" i="7"/>
  <c r="O26" i="7"/>
  <c r="N26" i="7"/>
  <c r="M26" i="7"/>
  <c r="L26" i="7"/>
  <c r="K26" i="7"/>
  <c r="J26" i="7"/>
  <c r="I26" i="7"/>
  <c r="S26" i="7" s="1"/>
  <c r="H26" i="7"/>
  <c r="G26" i="7"/>
  <c r="F26" i="7"/>
  <c r="C26" i="7"/>
  <c r="B26" i="7"/>
  <c r="S25" i="7"/>
  <c r="R25" i="7"/>
  <c r="Q25" i="7"/>
  <c r="P25" i="7"/>
  <c r="E25" i="7"/>
  <c r="U25" i="7" s="1"/>
  <c r="S24" i="7"/>
  <c r="R24" i="7"/>
  <c r="Q24" i="7"/>
  <c r="P24" i="7"/>
  <c r="E24" i="7"/>
  <c r="U24" i="7" s="1"/>
  <c r="U23" i="7"/>
  <c r="S23" i="7"/>
  <c r="R23" i="7"/>
  <c r="Q23" i="7"/>
  <c r="P23" i="7"/>
  <c r="E23" i="7"/>
  <c r="T23" i="7" s="1"/>
  <c r="U22" i="7"/>
  <c r="S22" i="7"/>
  <c r="R22" i="7"/>
  <c r="Q22" i="7"/>
  <c r="P22" i="7"/>
  <c r="E22" i="7"/>
  <c r="T22" i="7" s="1"/>
  <c r="T21" i="7"/>
  <c r="S21" i="7"/>
  <c r="R21" i="7"/>
  <c r="Q21" i="7"/>
  <c r="P21" i="7"/>
  <c r="E21" i="7"/>
  <c r="U21" i="7" s="1"/>
  <c r="S20" i="7"/>
  <c r="R20" i="7"/>
  <c r="Q20" i="7"/>
  <c r="P20" i="7"/>
  <c r="E20" i="7"/>
  <c r="S19" i="7"/>
  <c r="R19" i="7"/>
  <c r="Q19" i="7"/>
  <c r="P19" i="7"/>
  <c r="E19" i="7"/>
  <c r="S17" i="7"/>
  <c r="O17" i="7"/>
  <c r="N17" i="7"/>
  <c r="M17" i="7"/>
  <c r="L17" i="7"/>
  <c r="K17" i="7"/>
  <c r="J17" i="7"/>
  <c r="I17" i="7"/>
  <c r="H17" i="7"/>
  <c r="R17" i="7" s="1"/>
  <c r="G17" i="7"/>
  <c r="F17" i="7"/>
  <c r="C17" i="7"/>
  <c r="B17" i="7"/>
  <c r="S16" i="7"/>
  <c r="R16" i="7"/>
  <c r="Q16" i="7"/>
  <c r="P16" i="7"/>
  <c r="E16" i="7"/>
  <c r="U16" i="7" s="1"/>
  <c r="S15" i="7"/>
  <c r="R15" i="7"/>
  <c r="Q15" i="7"/>
  <c r="P15" i="7"/>
  <c r="E15" i="7"/>
  <c r="T15" i="7" s="1"/>
  <c r="T14" i="7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U11" i="7"/>
  <c r="T11" i="7"/>
  <c r="S11" i="7"/>
  <c r="R11" i="7"/>
  <c r="Q11" i="7"/>
  <c r="P11" i="7"/>
  <c r="E11" i="7"/>
  <c r="S10" i="7"/>
  <c r="R10" i="7"/>
  <c r="Q10" i="7"/>
  <c r="P10" i="7"/>
  <c r="E10" i="7"/>
  <c r="U10" i="7" s="1"/>
  <c r="S9" i="7"/>
  <c r="R9" i="7"/>
  <c r="Q9" i="7"/>
  <c r="P9" i="7"/>
  <c r="E9" i="7"/>
  <c r="S96" i="6"/>
  <c r="R96" i="6"/>
  <c r="Q96" i="6"/>
  <c r="P96" i="6"/>
  <c r="E96" i="6"/>
  <c r="U96" i="6" s="1"/>
  <c r="U95" i="6"/>
  <c r="S95" i="6"/>
  <c r="R95" i="6"/>
  <c r="Q95" i="6"/>
  <c r="P95" i="6"/>
  <c r="E95" i="6"/>
  <c r="T95" i="6" s="1"/>
  <c r="S94" i="6"/>
  <c r="R94" i="6"/>
  <c r="Q94" i="6"/>
  <c r="P94" i="6"/>
  <c r="E94" i="6"/>
  <c r="U94" i="6" s="1"/>
  <c r="S93" i="6"/>
  <c r="R93" i="6"/>
  <c r="Q93" i="6"/>
  <c r="P93" i="6"/>
  <c r="E93" i="6"/>
  <c r="U93" i="6" s="1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U90" i="6"/>
  <c r="T90" i="6"/>
  <c r="S90" i="6"/>
  <c r="R90" i="6"/>
  <c r="Q90" i="6"/>
  <c r="P90" i="6"/>
  <c r="E90" i="6"/>
  <c r="S89" i="6"/>
  <c r="R89" i="6"/>
  <c r="Q89" i="6"/>
  <c r="P89" i="6"/>
  <c r="E89" i="6"/>
  <c r="S88" i="6"/>
  <c r="R88" i="6"/>
  <c r="Q88" i="6"/>
  <c r="P88" i="6"/>
  <c r="E88" i="6"/>
  <c r="O75" i="6"/>
  <c r="N75" i="6"/>
  <c r="M75" i="6"/>
  <c r="L75" i="6"/>
  <c r="K75" i="6"/>
  <c r="J75" i="6"/>
  <c r="I75" i="6"/>
  <c r="S75" i="6" s="1"/>
  <c r="H75" i="6"/>
  <c r="R75" i="6" s="1"/>
  <c r="G75" i="6"/>
  <c r="F75" i="6"/>
  <c r="C75" i="6"/>
  <c r="B75" i="6"/>
  <c r="O74" i="6"/>
  <c r="N74" i="6"/>
  <c r="M74" i="6"/>
  <c r="L74" i="6"/>
  <c r="K74" i="6"/>
  <c r="J74" i="6"/>
  <c r="I74" i="6"/>
  <c r="S74" i="6" s="1"/>
  <c r="H74" i="6"/>
  <c r="R74" i="6" s="1"/>
  <c r="G74" i="6"/>
  <c r="F74" i="6"/>
  <c r="C74" i="6"/>
  <c r="E74" i="6" s="1"/>
  <c r="B74" i="6"/>
  <c r="O73" i="6"/>
  <c r="N73" i="6"/>
  <c r="M73" i="6"/>
  <c r="L73" i="6"/>
  <c r="K73" i="6"/>
  <c r="J73" i="6"/>
  <c r="I73" i="6"/>
  <c r="S73" i="6" s="1"/>
  <c r="H73" i="6"/>
  <c r="R73" i="6" s="1"/>
  <c r="G73" i="6"/>
  <c r="F73" i="6"/>
  <c r="C73" i="6"/>
  <c r="B73" i="6"/>
  <c r="E73" i="6" s="1"/>
  <c r="U72" i="6"/>
  <c r="T72" i="6"/>
  <c r="S72" i="6"/>
  <c r="R72" i="6"/>
  <c r="Q72" i="6"/>
  <c r="P72" i="6"/>
  <c r="E72" i="6"/>
  <c r="S71" i="6"/>
  <c r="R71" i="6"/>
  <c r="Q71" i="6"/>
  <c r="P71" i="6"/>
  <c r="E71" i="6"/>
  <c r="O69" i="6"/>
  <c r="N69" i="6"/>
  <c r="M69" i="6"/>
  <c r="L69" i="6"/>
  <c r="K69" i="6"/>
  <c r="J69" i="6"/>
  <c r="I69" i="6"/>
  <c r="S69" i="6" s="1"/>
  <c r="H69" i="6"/>
  <c r="R69" i="6" s="1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R68" i="6" s="1"/>
  <c r="G68" i="6"/>
  <c r="F68" i="6"/>
  <c r="C68" i="6"/>
  <c r="B68" i="6"/>
  <c r="E68" i="6" s="1"/>
  <c r="U67" i="6"/>
  <c r="S67" i="6"/>
  <c r="R67" i="6"/>
  <c r="Q67" i="6"/>
  <c r="P67" i="6"/>
  <c r="E67" i="6"/>
  <c r="T67" i="6" s="1"/>
  <c r="S66" i="6"/>
  <c r="R66" i="6"/>
  <c r="Q66" i="6"/>
  <c r="P66" i="6"/>
  <c r="E66" i="6"/>
  <c r="S65" i="6"/>
  <c r="R65" i="6"/>
  <c r="Q65" i="6"/>
  <c r="P65" i="6"/>
  <c r="E65" i="6"/>
  <c r="U65" i="6" s="1"/>
  <c r="S64" i="6"/>
  <c r="R64" i="6"/>
  <c r="Q64" i="6"/>
  <c r="P64" i="6"/>
  <c r="E64" i="6"/>
  <c r="T64" i="6" s="1"/>
  <c r="T63" i="6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S61" i="6" s="1"/>
  <c r="H61" i="6"/>
  <c r="C61" i="6"/>
  <c r="B61" i="6"/>
  <c r="S60" i="6"/>
  <c r="R60" i="6"/>
  <c r="Q60" i="6"/>
  <c r="P60" i="6"/>
  <c r="E60" i="6"/>
  <c r="T60" i="6" s="1"/>
  <c r="U59" i="6"/>
  <c r="T59" i="6"/>
  <c r="S59" i="6"/>
  <c r="R59" i="6"/>
  <c r="Q59" i="6"/>
  <c r="P59" i="6"/>
  <c r="E59" i="6"/>
  <c r="U58" i="6"/>
  <c r="T58" i="6"/>
  <c r="S58" i="6"/>
  <c r="R58" i="6"/>
  <c r="Q58" i="6"/>
  <c r="P58" i="6"/>
  <c r="E58" i="6"/>
  <c r="S57" i="6"/>
  <c r="R57" i="6"/>
  <c r="Q57" i="6"/>
  <c r="P57" i="6"/>
  <c r="E57" i="6"/>
  <c r="O55" i="6"/>
  <c r="N55" i="6"/>
  <c r="M55" i="6"/>
  <c r="L55" i="6"/>
  <c r="K55" i="6"/>
  <c r="J55" i="6"/>
  <c r="I55" i="6"/>
  <c r="S55" i="6" s="1"/>
  <c r="H55" i="6"/>
  <c r="R55" i="6" s="1"/>
  <c r="G55" i="6"/>
  <c r="F55" i="6"/>
  <c r="C55" i="6"/>
  <c r="B55" i="6"/>
  <c r="S54" i="6"/>
  <c r="R54" i="6"/>
  <c r="Q54" i="6"/>
  <c r="P54" i="6"/>
  <c r="E54" i="6"/>
  <c r="S53" i="6"/>
  <c r="R53" i="6"/>
  <c r="Q53" i="6"/>
  <c r="P53" i="6"/>
  <c r="E53" i="6"/>
  <c r="U53" i="6" s="1"/>
  <c r="U52" i="6"/>
  <c r="S52" i="6"/>
  <c r="R52" i="6"/>
  <c r="Q52" i="6"/>
  <c r="P52" i="6"/>
  <c r="E52" i="6"/>
  <c r="T52" i="6" s="1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S46" i="6"/>
  <c r="R46" i="6"/>
  <c r="Q46" i="6"/>
  <c r="P46" i="6"/>
  <c r="E46" i="6"/>
  <c r="S45" i="6"/>
  <c r="R45" i="6"/>
  <c r="Q45" i="6"/>
  <c r="P45" i="6"/>
  <c r="E45" i="6"/>
  <c r="U44" i="6"/>
  <c r="S44" i="6"/>
  <c r="R44" i="6"/>
  <c r="Q44" i="6"/>
  <c r="P44" i="6"/>
  <c r="E44" i="6"/>
  <c r="T44" i="6" s="1"/>
  <c r="O42" i="6"/>
  <c r="N42" i="6"/>
  <c r="M42" i="6"/>
  <c r="L42" i="6"/>
  <c r="K42" i="6"/>
  <c r="J42" i="6"/>
  <c r="I42" i="6"/>
  <c r="H42" i="6"/>
  <c r="G42" i="6"/>
  <c r="F42" i="6"/>
  <c r="C42" i="6"/>
  <c r="E42" i="6" s="1"/>
  <c r="B42" i="6"/>
  <c r="S41" i="6"/>
  <c r="R41" i="6"/>
  <c r="Q41" i="6"/>
  <c r="P41" i="6"/>
  <c r="E41" i="6"/>
  <c r="S40" i="6"/>
  <c r="R40" i="6"/>
  <c r="Q40" i="6"/>
  <c r="P40" i="6"/>
  <c r="E40" i="6"/>
  <c r="U40" i="6" s="1"/>
  <c r="S39" i="6"/>
  <c r="R39" i="6"/>
  <c r="Q39" i="6"/>
  <c r="P39" i="6"/>
  <c r="E39" i="6"/>
  <c r="U39" i="6" s="1"/>
  <c r="S38" i="6"/>
  <c r="R38" i="6"/>
  <c r="Q38" i="6"/>
  <c r="U38" i="6" s="1"/>
  <c r="P38" i="6"/>
  <c r="E38" i="6"/>
  <c r="S37" i="6"/>
  <c r="R37" i="6"/>
  <c r="Q37" i="6"/>
  <c r="P37" i="6"/>
  <c r="E37" i="6"/>
  <c r="T37" i="6" s="1"/>
  <c r="O35" i="6"/>
  <c r="N35" i="6"/>
  <c r="M35" i="6"/>
  <c r="L35" i="6"/>
  <c r="K35" i="6"/>
  <c r="J35" i="6"/>
  <c r="I35" i="6"/>
  <c r="S35" i="6" s="1"/>
  <c r="H35" i="6"/>
  <c r="R35" i="6" s="1"/>
  <c r="G35" i="6"/>
  <c r="F35" i="6"/>
  <c r="C35" i="6"/>
  <c r="B35" i="6"/>
  <c r="E35" i="6" s="1"/>
  <c r="S34" i="6"/>
  <c r="R34" i="6"/>
  <c r="Q34" i="6"/>
  <c r="P34" i="6"/>
  <c r="E34" i="6"/>
  <c r="T34" i="6" s="1"/>
  <c r="O32" i="6"/>
  <c r="N32" i="6"/>
  <c r="M32" i="6"/>
  <c r="L32" i="6"/>
  <c r="K32" i="6"/>
  <c r="J32" i="6"/>
  <c r="I32" i="6"/>
  <c r="S32" i="6" s="1"/>
  <c r="H32" i="6"/>
  <c r="R32" i="6" s="1"/>
  <c r="G32" i="6"/>
  <c r="F32" i="6"/>
  <c r="C32" i="6"/>
  <c r="B32" i="6"/>
  <c r="E32" i="6" s="1"/>
  <c r="U31" i="6"/>
  <c r="T31" i="6"/>
  <c r="S31" i="6"/>
  <c r="R31" i="6"/>
  <c r="Q31" i="6"/>
  <c r="P31" i="6"/>
  <c r="E31" i="6"/>
  <c r="U30" i="6"/>
  <c r="T30" i="6"/>
  <c r="S30" i="6"/>
  <c r="R30" i="6"/>
  <c r="Q30" i="6"/>
  <c r="P30" i="6"/>
  <c r="E30" i="6"/>
  <c r="S29" i="6"/>
  <c r="R29" i="6"/>
  <c r="Q29" i="6"/>
  <c r="P29" i="6"/>
  <c r="E29" i="6"/>
  <c r="S28" i="6"/>
  <c r="R28" i="6"/>
  <c r="Q28" i="6"/>
  <c r="P28" i="6"/>
  <c r="E28" i="6"/>
  <c r="U28" i="6" s="1"/>
  <c r="O26" i="6"/>
  <c r="N26" i="6"/>
  <c r="M26" i="6"/>
  <c r="L26" i="6"/>
  <c r="K26" i="6"/>
  <c r="J26" i="6"/>
  <c r="I26" i="6"/>
  <c r="S26" i="6" s="1"/>
  <c r="H26" i="6"/>
  <c r="R26" i="6" s="1"/>
  <c r="G26" i="6"/>
  <c r="F26" i="6"/>
  <c r="C26" i="6"/>
  <c r="B26" i="6"/>
  <c r="S25" i="6"/>
  <c r="R25" i="6"/>
  <c r="Q25" i="6"/>
  <c r="P25" i="6"/>
  <c r="E25" i="6"/>
  <c r="U25" i="6" s="1"/>
  <c r="S24" i="6"/>
  <c r="R24" i="6"/>
  <c r="Q24" i="6"/>
  <c r="P24" i="6"/>
  <c r="E24" i="6"/>
  <c r="T24" i="6" s="1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U20" i="6"/>
  <c r="T20" i="6"/>
  <c r="S20" i="6"/>
  <c r="R20" i="6"/>
  <c r="Q20" i="6"/>
  <c r="P20" i="6"/>
  <c r="E20" i="6"/>
  <c r="U19" i="6"/>
  <c r="T19" i="6"/>
  <c r="S19" i="6"/>
  <c r="R19" i="6"/>
  <c r="Q19" i="6"/>
  <c r="P19" i="6"/>
  <c r="E19" i="6"/>
  <c r="O17" i="6"/>
  <c r="N17" i="6"/>
  <c r="M17" i="6"/>
  <c r="L17" i="6"/>
  <c r="K17" i="6"/>
  <c r="J17" i="6"/>
  <c r="I17" i="6"/>
  <c r="S17" i="6" s="1"/>
  <c r="H17" i="6"/>
  <c r="R17" i="6" s="1"/>
  <c r="G17" i="6"/>
  <c r="F17" i="6"/>
  <c r="C17" i="6"/>
  <c r="B17" i="6"/>
  <c r="E17" i="6" s="1"/>
  <c r="T16" i="6"/>
  <c r="S16" i="6"/>
  <c r="R16" i="6"/>
  <c r="Q16" i="6"/>
  <c r="P16" i="6"/>
  <c r="E16" i="6"/>
  <c r="U16" i="6" s="1"/>
  <c r="S15" i="6"/>
  <c r="R15" i="6"/>
  <c r="Q15" i="6"/>
  <c r="P15" i="6"/>
  <c r="E15" i="6"/>
  <c r="S14" i="6"/>
  <c r="R14" i="6"/>
  <c r="Q14" i="6"/>
  <c r="P14" i="6"/>
  <c r="E14" i="6"/>
  <c r="U14" i="6" s="1"/>
  <c r="U13" i="6"/>
  <c r="S13" i="6"/>
  <c r="R13" i="6"/>
  <c r="Q13" i="6"/>
  <c r="P13" i="6"/>
  <c r="E13" i="6"/>
  <c r="T13" i="6" s="1"/>
  <c r="T12" i="6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U9" i="6"/>
  <c r="T9" i="6"/>
  <c r="S9" i="6"/>
  <c r="R9" i="6"/>
  <c r="Q9" i="6"/>
  <c r="P9" i="6"/>
  <c r="E9" i="6"/>
  <c r="U96" i="5"/>
  <c r="T96" i="5"/>
  <c r="S96" i="5"/>
  <c r="R96" i="5"/>
  <c r="Q96" i="5"/>
  <c r="P96" i="5"/>
  <c r="E96" i="5"/>
  <c r="S95" i="5"/>
  <c r="R95" i="5"/>
  <c r="Q95" i="5"/>
  <c r="P95" i="5"/>
  <c r="E95" i="5"/>
  <c r="S94" i="5"/>
  <c r="R94" i="5"/>
  <c r="Q94" i="5"/>
  <c r="P94" i="5"/>
  <c r="E94" i="5"/>
  <c r="U94" i="5" s="1"/>
  <c r="S93" i="5"/>
  <c r="R93" i="5"/>
  <c r="Q93" i="5"/>
  <c r="P93" i="5"/>
  <c r="E93" i="5"/>
  <c r="T92" i="5"/>
  <c r="S92" i="5"/>
  <c r="R92" i="5"/>
  <c r="Q92" i="5"/>
  <c r="P92" i="5"/>
  <c r="E92" i="5"/>
  <c r="U92" i="5" s="1"/>
  <c r="S91" i="5"/>
  <c r="R91" i="5"/>
  <c r="Q91" i="5"/>
  <c r="P91" i="5"/>
  <c r="E91" i="5"/>
  <c r="T91" i="5" s="1"/>
  <c r="S90" i="5"/>
  <c r="R90" i="5"/>
  <c r="Q90" i="5"/>
  <c r="P90" i="5"/>
  <c r="E90" i="5"/>
  <c r="U90" i="5" s="1"/>
  <c r="U89" i="5"/>
  <c r="S89" i="5"/>
  <c r="R89" i="5"/>
  <c r="Q89" i="5"/>
  <c r="P89" i="5"/>
  <c r="E89" i="5"/>
  <c r="T89" i="5" s="1"/>
  <c r="S88" i="5"/>
  <c r="R88" i="5"/>
  <c r="Q88" i="5"/>
  <c r="P88" i="5"/>
  <c r="E88" i="5"/>
  <c r="T88" i="5" s="1"/>
  <c r="O75" i="5"/>
  <c r="N75" i="5"/>
  <c r="M75" i="5"/>
  <c r="L75" i="5"/>
  <c r="K75" i="5"/>
  <c r="J75" i="5"/>
  <c r="I75" i="5"/>
  <c r="S75" i="5" s="1"/>
  <c r="H75" i="5"/>
  <c r="R75" i="5" s="1"/>
  <c r="G75" i="5"/>
  <c r="F75" i="5"/>
  <c r="C75" i="5"/>
  <c r="B75" i="5"/>
  <c r="O74" i="5"/>
  <c r="N74" i="5"/>
  <c r="M74" i="5"/>
  <c r="L74" i="5"/>
  <c r="K74" i="5"/>
  <c r="J74" i="5"/>
  <c r="I74" i="5"/>
  <c r="S74" i="5" s="1"/>
  <c r="H74" i="5"/>
  <c r="R74" i="5" s="1"/>
  <c r="G74" i="5"/>
  <c r="F74" i="5"/>
  <c r="C74" i="5"/>
  <c r="B74" i="5"/>
  <c r="E74" i="5" s="1"/>
  <c r="O73" i="5"/>
  <c r="N73" i="5"/>
  <c r="M73" i="5"/>
  <c r="L73" i="5"/>
  <c r="K73" i="5"/>
  <c r="J73" i="5"/>
  <c r="I73" i="5"/>
  <c r="S73" i="5" s="1"/>
  <c r="H73" i="5"/>
  <c r="P73" i="5" s="1"/>
  <c r="G73" i="5"/>
  <c r="F73" i="5"/>
  <c r="C73" i="5"/>
  <c r="B73" i="5"/>
  <c r="E73" i="5" s="1"/>
  <c r="S72" i="5"/>
  <c r="R72" i="5"/>
  <c r="Q72" i="5"/>
  <c r="P72" i="5"/>
  <c r="E72" i="5"/>
  <c r="T72" i="5" s="1"/>
  <c r="S71" i="5"/>
  <c r="R71" i="5"/>
  <c r="Q71" i="5"/>
  <c r="U71" i="5" s="1"/>
  <c r="P71" i="5"/>
  <c r="T71" i="5" s="1"/>
  <c r="E71" i="5"/>
  <c r="O69" i="5"/>
  <c r="N69" i="5"/>
  <c r="M69" i="5"/>
  <c r="L69" i="5"/>
  <c r="K69" i="5"/>
  <c r="J69" i="5"/>
  <c r="I69" i="5"/>
  <c r="S69" i="5" s="1"/>
  <c r="H69" i="5"/>
  <c r="R69" i="5" s="1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G68" i="5"/>
  <c r="F68" i="5"/>
  <c r="C68" i="5"/>
  <c r="B68" i="5"/>
  <c r="U67" i="5"/>
  <c r="S67" i="5"/>
  <c r="R67" i="5"/>
  <c r="Q67" i="5"/>
  <c r="P67" i="5"/>
  <c r="E67" i="5"/>
  <c r="T67" i="5" s="1"/>
  <c r="U66" i="5"/>
  <c r="S66" i="5"/>
  <c r="R66" i="5"/>
  <c r="Q66" i="5"/>
  <c r="P66" i="5"/>
  <c r="E66" i="5"/>
  <c r="T66" i="5" s="1"/>
  <c r="S65" i="5"/>
  <c r="R65" i="5"/>
  <c r="Q65" i="5"/>
  <c r="P65" i="5"/>
  <c r="E65" i="5"/>
  <c r="U65" i="5" s="1"/>
  <c r="S64" i="5"/>
  <c r="R64" i="5"/>
  <c r="Q64" i="5"/>
  <c r="P64" i="5"/>
  <c r="E64" i="5"/>
  <c r="S63" i="5"/>
  <c r="R63" i="5"/>
  <c r="Q63" i="5"/>
  <c r="P63" i="5"/>
  <c r="E63" i="5"/>
  <c r="O61" i="5"/>
  <c r="N61" i="5"/>
  <c r="M61" i="5"/>
  <c r="L61" i="5"/>
  <c r="K61" i="5"/>
  <c r="J61" i="5"/>
  <c r="I61" i="5"/>
  <c r="S61" i="5" s="1"/>
  <c r="H61" i="5"/>
  <c r="R61" i="5" s="1"/>
  <c r="C61" i="5"/>
  <c r="B61" i="5"/>
  <c r="S60" i="5"/>
  <c r="R60" i="5"/>
  <c r="Q60" i="5"/>
  <c r="P60" i="5"/>
  <c r="E60" i="5"/>
  <c r="U60" i="5" s="1"/>
  <c r="S59" i="5"/>
  <c r="R59" i="5"/>
  <c r="Q59" i="5"/>
  <c r="P59" i="5"/>
  <c r="E59" i="5"/>
  <c r="T59" i="5" s="1"/>
  <c r="S58" i="5"/>
  <c r="R58" i="5"/>
  <c r="Q58" i="5"/>
  <c r="P58" i="5"/>
  <c r="E58" i="5"/>
  <c r="T58" i="5" s="1"/>
  <c r="S57" i="5"/>
  <c r="R57" i="5"/>
  <c r="Q57" i="5"/>
  <c r="P57" i="5"/>
  <c r="E57" i="5"/>
  <c r="U57" i="5" s="1"/>
  <c r="O55" i="5"/>
  <c r="N55" i="5"/>
  <c r="M55" i="5"/>
  <c r="L55" i="5"/>
  <c r="K55" i="5"/>
  <c r="J55" i="5"/>
  <c r="I55" i="5"/>
  <c r="S55" i="5" s="1"/>
  <c r="H55" i="5"/>
  <c r="R55" i="5" s="1"/>
  <c r="G55" i="5"/>
  <c r="F55" i="5"/>
  <c r="C55" i="5"/>
  <c r="B55" i="5"/>
  <c r="S54" i="5"/>
  <c r="R54" i="5"/>
  <c r="Q54" i="5"/>
  <c r="P54" i="5"/>
  <c r="E54" i="5"/>
  <c r="U54" i="5" s="1"/>
  <c r="S53" i="5"/>
  <c r="R53" i="5"/>
  <c r="Q53" i="5"/>
  <c r="U53" i="5" s="1"/>
  <c r="P53" i="5"/>
  <c r="T53" i="5" s="1"/>
  <c r="E53" i="5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U47" i="5"/>
  <c r="S47" i="5"/>
  <c r="R47" i="5"/>
  <c r="Q47" i="5"/>
  <c r="P47" i="5"/>
  <c r="E47" i="5"/>
  <c r="T47" i="5" s="1"/>
  <c r="S46" i="5"/>
  <c r="R46" i="5"/>
  <c r="Q46" i="5"/>
  <c r="P46" i="5"/>
  <c r="E46" i="5"/>
  <c r="U46" i="5" s="1"/>
  <c r="U45" i="5"/>
  <c r="T45" i="5"/>
  <c r="S45" i="5"/>
  <c r="R45" i="5"/>
  <c r="Q45" i="5"/>
  <c r="P45" i="5"/>
  <c r="E45" i="5"/>
  <c r="S44" i="5"/>
  <c r="R44" i="5"/>
  <c r="Q44" i="5"/>
  <c r="P44" i="5"/>
  <c r="E44" i="5"/>
  <c r="O42" i="5"/>
  <c r="N42" i="5"/>
  <c r="M42" i="5"/>
  <c r="L42" i="5"/>
  <c r="K42" i="5"/>
  <c r="J42" i="5"/>
  <c r="I42" i="5"/>
  <c r="S42" i="5" s="1"/>
  <c r="H42" i="5"/>
  <c r="R42" i="5" s="1"/>
  <c r="G42" i="5"/>
  <c r="F42" i="5"/>
  <c r="C42" i="5"/>
  <c r="B42" i="5"/>
  <c r="S41" i="5"/>
  <c r="R41" i="5"/>
  <c r="Q41" i="5"/>
  <c r="P41" i="5"/>
  <c r="E41" i="5"/>
  <c r="S40" i="5"/>
  <c r="R40" i="5"/>
  <c r="Q40" i="5"/>
  <c r="P40" i="5"/>
  <c r="E40" i="5"/>
  <c r="U40" i="5" s="1"/>
  <c r="S39" i="5"/>
  <c r="R39" i="5"/>
  <c r="Q39" i="5"/>
  <c r="P39" i="5"/>
  <c r="E39" i="5"/>
  <c r="T39" i="5" s="1"/>
  <c r="S38" i="5"/>
  <c r="R38" i="5"/>
  <c r="Q38" i="5"/>
  <c r="P38" i="5"/>
  <c r="E38" i="5"/>
  <c r="U38" i="5" s="1"/>
  <c r="S37" i="5"/>
  <c r="R37" i="5"/>
  <c r="Q37" i="5"/>
  <c r="P37" i="5"/>
  <c r="E37" i="5"/>
  <c r="U37" i="5" s="1"/>
  <c r="R35" i="5"/>
  <c r="O35" i="5"/>
  <c r="N35" i="5"/>
  <c r="M35" i="5"/>
  <c r="L35" i="5"/>
  <c r="K35" i="5"/>
  <c r="J35" i="5"/>
  <c r="I35" i="5"/>
  <c r="H35" i="5"/>
  <c r="P35" i="5" s="1"/>
  <c r="G35" i="5"/>
  <c r="F35" i="5"/>
  <c r="C35" i="5"/>
  <c r="B35" i="5"/>
  <c r="S34" i="5"/>
  <c r="R34" i="5"/>
  <c r="Q34" i="5"/>
  <c r="P34" i="5"/>
  <c r="E34" i="5"/>
  <c r="O32" i="5"/>
  <c r="N32" i="5"/>
  <c r="M32" i="5"/>
  <c r="L32" i="5"/>
  <c r="K32" i="5"/>
  <c r="J32" i="5"/>
  <c r="I32" i="5"/>
  <c r="H32" i="5"/>
  <c r="G32" i="5"/>
  <c r="F32" i="5"/>
  <c r="C32" i="5"/>
  <c r="B32" i="5"/>
  <c r="E32" i="5" s="1"/>
  <c r="S31" i="5"/>
  <c r="R31" i="5"/>
  <c r="Q31" i="5"/>
  <c r="P31" i="5"/>
  <c r="E31" i="5"/>
  <c r="T31" i="5" s="1"/>
  <c r="S30" i="5"/>
  <c r="R30" i="5"/>
  <c r="Q30" i="5"/>
  <c r="P30" i="5"/>
  <c r="E30" i="5"/>
  <c r="T30" i="5" s="1"/>
  <c r="S29" i="5"/>
  <c r="R29" i="5"/>
  <c r="Q29" i="5"/>
  <c r="P29" i="5"/>
  <c r="E29" i="5"/>
  <c r="U29" i="5" s="1"/>
  <c r="S28" i="5"/>
  <c r="R28" i="5"/>
  <c r="Q28" i="5"/>
  <c r="P28" i="5"/>
  <c r="E28" i="5"/>
  <c r="O26" i="5"/>
  <c r="N26" i="5"/>
  <c r="M26" i="5"/>
  <c r="L26" i="5"/>
  <c r="K26" i="5"/>
  <c r="J26" i="5"/>
  <c r="I26" i="5"/>
  <c r="S26" i="5" s="1"/>
  <c r="H26" i="5"/>
  <c r="R26" i="5" s="1"/>
  <c r="G26" i="5"/>
  <c r="F26" i="5"/>
  <c r="C26" i="5"/>
  <c r="B26" i="5"/>
  <c r="S25" i="5"/>
  <c r="R25" i="5"/>
  <c r="Q25" i="5"/>
  <c r="P25" i="5"/>
  <c r="E25" i="5"/>
  <c r="T25" i="5" s="1"/>
  <c r="S24" i="5"/>
  <c r="R24" i="5"/>
  <c r="Q24" i="5"/>
  <c r="P24" i="5"/>
  <c r="E24" i="5"/>
  <c r="S23" i="5"/>
  <c r="R23" i="5"/>
  <c r="Q23" i="5"/>
  <c r="P23" i="5"/>
  <c r="E23" i="5"/>
  <c r="S22" i="5"/>
  <c r="R22" i="5"/>
  <c r="Q22" i="5"/>
  <c r="P22" i="5"/>
  <c r="E22" i="5"/>
  <c r="T22" i="5" s="1"/>
  <c r="S21" i="5"/>
  <c r="R21" i="5"/>
  <c r="Q21" i="5"/>
  <c r="P21" i="5"/>
  <c r="E21" i="5"/>
  <c r="U21" i="5" s="1"/>
  <c r="U20" i="5"/>
  <c r="S20" i="5"/>
  <c r="R20" i="5"/>
  <c r="Q20" i="5"/>
  <c r="P20" i="5"/>
  <c r="E20" i="5"/>
  <c r="T20" i="5" s="1"/>
  <c r="T19" i="5"/>
  <c r="S19" i="5"/>
  <c r="R19" i="5"/>
  <c r="Q19" i="5"/>
  <c r="P19" i="5"/>
  <c r="E19" i="5"/>
  <c r="U19" i="5" s="1"/>
  <c r="O17" i="5"/>
  <c r="N17" i="5"/>
  <c r="M17" i="5"/>
  <c r="L17" i="5"/>
  <c r="K17" i="5"/>
  <c r="J17" i="5"/>
  <c r="I17" i="5"/>
  <c r="S17" i="5" s="1"/>
  <c r="H17" i="5"/>
  <c r="P17" i="5" s="1"/>
  <c r="G17" i="5"/>
  <c r="F17" i="5"/>
  <c r="C17" i="5"/>
  <c r="B17" i="5"/>
  <c r="U16" i="5"/>
  <c r="T16" i="5"/>
  <c r="S16" i="5"/>
  <c r="R16" i="5"/>
  <c r="Q16" i="5"/>
  <c r="P16" i="5"/>
  <c r="E16" i="5"/>
  <c r="S15" i="5"/>
  <c r="R15" i="5"/>
  <c r="Q15" i="5"/>
  <c r="P15" i="5"/>
  <c r="E15" i="5"/>
  <c r="T15" i="5" s="1"/>
  <c r="S14" i="5"/>
  <c r="R14" i="5"/>
  <c r="Q14" i="5"/>
  <c r="P14" i="5"/>
  <c r="E14" i="5"/>
  <c r="U14" i="5" s="1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T11" i="5" s="1"/>
  <c r="S10" i="5"/>
  <c r="R10" i="5"/>
  <c r="Q10" i="5"/>
  <c r="P10" i="5"/>
  <c r="E10" i="5"/>
  <c r="S9" i="5"/>
  <c r="R9" i="5"/>
  <c r="Q9" i="5"/>
  <c r="P9" i="5"/>
  <c r="E9" i="5"/>
  <c r="U9" i="5" s="1"/>
  <c r="S96" i="4"/>
  <c r="R96" i="4"/>
  <c r="Q96" i="4"/>
  <c r="P96" i="4"/>
  <c r="E96" i="4"/>
  <c r="T96" i="4" s="1"/>
  <c r="S95" i="4"/>
  <c r="R95" i="4"/>
  <c r="Q95" i="4"/>
  <c r="P95" i="4"/>
  <c r="E95" i="4"/>
  <c r="U95" i="4" s="1"/>
  <c r="S94" i="4"/>
  <c r="R94" i="4"/>
  <c r="Q94" i="4"/>
  <c r="P94" i="4"/>
  <c r="E94" i="4"/>
  <c r="S93" i="4"/>
  <c r="R93" i="4"/>
  <c r="Q93" i="4"/>
  <c r="P93" i="4"/>
  <c r="E93" i="4"/>
  <c r="S92" i="4"/>
  <c r="R92" i="4"/>
  <c r="Q92" i="4"/>
  <c r="P92" i="4"/>
  <c r="E92" i="4"/>
  <c r="U92" i="4" s="1"/>
  <c r="U91" i="4"/>
  <c r="S91" i="4"/>
  <c r="R91" i="4"/>
  <c r="Q91" i="4"/>
  <c r="P91" i="4"/>
  <c r="E91" i="4"/>
  <c r="T91" i="4" s="1"/>
  <c r="S90" i="4"/>
  <c r="R90" i="4"/>
  <c r="Q90" i="4"/>
  <c r="P90" i="4"/>
  <c r="E90" i="4"/>
  <c r="U90" i="4" s="1"/>
  <c r="S89" i="4"/>
  <c r="R89" i="4"/>
  <c r="Q89" i="4"/>
  <c r="P89" i="4"/>
  <c r="E89" i="4"/>
  <c r="T89" i="4" s="1"/>
  <c r="S88" i="4"/>
  <c r="R88" i="4"/>
  <c r="Q88" i="4"/>
  <c r="P88" i="4"/>
  <c r="E88" i="4"/>
  <c r="T88" i="4" s="1"/>
  <c r="O75" i="4"/>
  <c r="N75" i="4"/>
  <c r="M75" i="4"/>
  <c r="L75" i="4"/>
  <c r="K75" i="4"/>
  <c r="J75" i="4"/>
  <c r="I75" i="4"/>
  <c r="S75" i="4" s="1"/>
  <c r="H75" i="4"/>
  <c r="G75" i="4"/>
  <c r="F75" i="4"/>
  <c r="C75" i="4"/>
  <c r="B75" i="4"/>
  <c r="O74" i="4"/>
  <c r="N74" i="4"/>
  <c r="M74" i="4"/>
  <c r="L74" i="4"/>
  <c r="K74" i="4"/>
  <c r="J74" i="4"/>
  <c r="I74" i="4"/>
  <c r="H74" i="4"/>
  <c r="R74" i="4" s="1"/>
  <c r="G74" i="4"/>
  <c r="F74" i="4"/>
  <c r="C74" i="4"/>
  <c r="B74" i="4"/>
  <c r="E74" i="4" s="1"/>
  <c r="R73" i="4"/>
  <c r="O73" i="4"/>
  <c r="N73" i="4"/>
  <c r="M73" i="4"/>
  <c r="L73" i="4"/>
  <c r="K73" i="4"/>
  <c r="J73" i="4"/>
  <c r="I73" i="4"/>
  <c r="H73" i="4"/>
  <c r="G73" i="4"/>
  <c r="F73" i="4"/>
  <c r="C73" i="4"/>
  <c r="B73" i="4"/>
  <c r="T72" i="4"/>
  <c r="S72" i="4"/>
  <c r="R72" i="4"/>
  <c r="Q72" i="4"/>
  <c r="P72" i="4"/>
  <c r="E72" i="4"/>
  <c r="U72" i="4" s="1"/>
  <c r="S71" i="4"/>
  <c r="R71" i="4"/>
  <c r="Q71" i="4"/>
  <c r="P71" i="4"/>
  <c r="E71" i="4"/>
  <c r="O69" i="4"/>
  <c r="N69" i="4"/>
  <c r="M69" i="4"/>
  <c r="L69" i="4"/>
  <c r="K69" i="4"/>
  <c r="J69" i="4"/>
  <c r="I69" i="4"/>
  <c r="S69" i="4" s="1"/>
  <c r="H69" i="4"/>
  <c r="R69" i="4" s="1"/>
  <c r="G69" i="4"/>
  <c r="F69" i="4"/>
  <c r="C69" i="4"/>
  <c r="B69" i="4"/>
  <c r="O68" i="4"/>
  <c r="N68" i="4"/>
  <c r="M68" i="4"/>
  <c r="L68" i="4"/>
  <c r="K68" i="4"/>
  <c r="Q68" i="4" s="1"/>
  <c r="J68" i="4"/>
  <c r="I68" i="4"/>
  <c r="S68" i="4" s="1"/>
  <c r="H68" i="4"/>
  <c r="R68" i="4" s="1"/>
  <c r="G68" i="4"/>
  <c r="F68" i="4"/>
  <c r="C68" i="4"/>
  <c r="B68" i="4"/>
  <c r="E68" i="4" s="1"/>
  <c r="S67" i="4"/>
  <c r="R67" i="4"/>
  <c r="Q67" i="4"/>
  <c r="P67" i="4"/>
  <c r="E67" i="4"/>
  <c r="U67" i="4" s="1"/>
  <c r="U66" i="4"/>
  <c r="S66" i="4"/>
  <c r="R66" i="4"/>
  <c r="Q66" i="4"/>
  <c r="P66" i="4"/>
  <c r="E66" i="4"/>
  <c r="T66" i="4" s="1"/>
  <c r="U65" i="4"/>
  <c r="T65" i="4"/>
  <c r="S65" i="4"/>
  <c r="R65" i="4"/>
  <c r="Q65" i="4"/>
  <c r="P65" i="4"/>
  <c r="E65" i="4"/>
  <c r="S64" i="4"/>
  <c r="R64" i="4"/>
  <c r="Q64" i="4"/>
  <c r="P64" i="4"/>
  <c r="E64" i="4"/>
  <c r="T64" i="4" s="1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S61" i="4" s="1"/>
  <c r="H61" i="4"/>
  <c r="R61" i="4" s="1"/>
  <c r="C61" i="4"/>
  <c r="B61" i="4"/>
  <c r="S60" i="4"/>
  <c r="R60" i="4"/>
  <c r="Q60" i="4"/>
  <c r="P60" i="4"/>
  <c r="E60" i="4"/>
  <c r="U60" i="4" s="1"/>
  <c r="S59" i="4"/>
  <c r="R59" i="4"/>
  <c r="Q59" i="4"/>
  <c r="P59" i="4"/>
  <c r="E59" i="4"/>
  <c r="T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O55" i="4"/>
  <c r="N55" i="4"/>
  <c r="M55" i="4"/>
  <c r="L55" i="4"/>
  <c r="K55" i="4"/>
  <c r="J55" i="4"/>
  <c r="I55" i="4"/>
  <c r="S55" i="4" s="1"/>
  <c r="H55" i="4"/>
  <c r="G55" i="4"/>
  <c r="F55" i="4"/>
  <c r="C55" i="4"/>
  <c r="B55" i="4"/>
  <c r="U54" i="4"/>
  <c r="S54" i="4"/>
  <c r="R54" i="4"/>
  <c r="Q54" i="4"/>
  <c r="P54" i="4"/>
  <c r="E54" i="4"/>
  <c r="T54" i="4" s="1"/>
  <c r="S53" i="4"/>
  <c r="R53" i="4"/>
  <c r="Q53" i="4"/>
  <c r="P53" i="4"/>
  <c r="E53" i="4"/>
  <c r="U53" i="4" s="1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U47" i="4" s="1"/>
  <c r="U46" i="4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T44" i="4" s="1"/>
  <c r="O42" i="4"/>
  <c r="N42" i="4"/>
  <c r="M42" i="4"/>
  <c r="L42" i="4"/>
  <c r="K42" i="4"/>
  <c r="J42" i="4"/>
  <c r="I42" i="4"/>
  <c r="S42" i="4" s="1"/>
  <c r="H42" i="4"/>
  <c r="R42" i="4" s="1"/>
  <c r="G42" i="4"/>
  <c r="F42" i="4"/>
  <c r="C42" i="4"/>
  <c r="B42" i="4"/>
  <c r="U41" i="4"/>
  <c r="S41" i="4"/>
  <c r="R41" i="4"/>
  <c r="Q41" i="4"/>
  <c r="P41" i="4"/>
  <c r="E41" i="4"/>
  <c r="T41" i="4" s="1"/>
  <c r="S40" i="4"/>
  <c r="R40" i="4"/>
  <c r="Q40" i="4"/>
  <c r="P40" i="4"/>
  <c r="E40" i="4"/>
  <c r="T40" i="4" s="1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S35" i="4"/>
  <c r="O35" i="4"/>
  <c r="N35" i="4"/>
  <c r="M35" i="4"/>
  <c r="L35" i="4"/>
  <c r="K35" i="4"/>
  <c r="J35" i="4"/>
  <c r="I35" i="4"/>
  <c r="H35" i="4"/>
  <c r="R35" i="4" s="1"/>
  <c r="G35" i="4"/>
  <c r="F35" i="4"/>
  <c r="C35" i="4"/>
  <c r="E35" i="4" s="1"/>
  <c r="B35" i="4"/>
  <c r="S34" i="4"/>
  <c r="R34" i="4"/>
  <c r="Q34" i="4"/>
  <c r="P34" i="4"/>
  <c r="E34" i="4"/>
  <c r="O32" i="4"/>
  <c r="N32" i="4"/>
  <c r="M32" i="4"/>
  <c r="L32" i="4"/>
  <c r="K32" i="4"/>
  <c r="J32" i="4"/>
  <c r="I32" i="4"/>
  <c r="H32" i="4"/>
  <c r="R32" i="4" s="1"/>
  <c r="G32" i="4"/>
  <c r="F32" i="4"/>
  <c r="C32" i="4"/>
  <c r="E32" i="4" s="1"/>
  <c r="B32" i="4"/>
  <c r="U31" i="4"/>
  <c r="S31" i="4"/>
  <c r="R31" i="4"/>
  <c r="Q31" i="4"/>
  <c r="P31" i="4"/>
  <c r="E31" i="4"/>
  <c r="T31" i="4" s="1"/>
  <c r="S30" i="4"/>
  <c r="R30" i="4"/>
  <c r="Q30" i="4"/>
  <c r="P30" i="4"/>
  <c r="E30" i="4"/>
  <c r="S29" i="4"/>
  <c r="R29" i="4"/>
  <c r="Q29" i="4"/>
  <c r="P29" i="4"/>
  <c r="E29" i="4"/>
  <c r="T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S26" i="4" s="1"/>
  <c r="H26" i="4"/>
  <c r="R26" i="4" s="1"/>
  <c r="G26" i="4"/>
  <c r="F26" i="4"/>
  <c r="C26" i="4"/>
  <c r="B26" i="4"/>
  <c r="E26" i="4" s="1"/>
  <c r="S25" i="4"/>
  <c r="R25" i="4"/>
  <c r="Q25" i="4"/>
  <c r="P25" i="4"/>
  <c r="E25" i="4"/>
  <c r="T25" i="4" s="1"/>
  <c r="S24" i="4"/>
  <c r="R24" i="4"/>
  <c r="Q24" i="4"/>
  <c r="P24" i="4"/>
  <c r="E24" i="4"/>
  <c r="T24" i="4" s="1"/>
  <c r="U23" i="4"/>
  <c r="S23" i="4"/>
  <c r="R23" i="4"/>
  <c r="Q23" i="4"/>
  <c r="P23" i="4"/>
  <c r="E23" i="4"/>
  <c r="T23" i="4" s="1"/>
  <c r="T22" i="4"/>
  <c r="S22" i="4"/>
  <c r="R22" i="4"/>
  <c r="Q22" i="4"/>
  <c r="P22" i="4"/>
  <c r="E22" i="4"/>
  <c r="U22" i="4" s="1"/>
  <c r="S21" i="4"/>
  <c r="R21" i="4"/>
  <c r="Q21" i="4"/>
  <c r="P21" i="4"/>
  <c r="E21" i="4"/>
  <c r="U21" i="4" s="1"/>
  <c r="U20" i="4"/>
  <c r="S20" i="4"/>
  <c r="R20" i="4"/>
  <c r="Q20" i="4"/>
  <c r="P20" i="4"/>
  <c r="E20" i="4"/>
  <c r="T20" i="4" s="1"/>
  <c r="S19" i="4"/>
  <c r="R19" i="4"/>
  <c r="Q19" i="4"/>
  <c r="P19" i="4"/>
  <c r="E19" i="4"/>
  <c r="T19" i="4" s="1"/>
  <c r="S17" i="4"/>
  <c r="O17" i="4"/>
  <c r="N17" i="4"/>
  <c r="M17" i="4"/>
  <c r="L17" i="4"/>
  <c r="K17" i="4"/>
  <c r="J17" i="4"/>
  <c r="I17" i="4"/>
  <c r="H17" i="4"/>
  <c r="R17" i="4" s="1"/>
  <c r="G17" i="4"/>
  <c r="F17" i="4"/>
  <c r="C17" i="4"/>
  <c r="B17" i="4"/>
  <c r="E17" i="4" s="1"/>
  <c r="S16" i="4"/>
  <c r="R16" i="4"/>
  <c r="Q16" i="4"/>
  <c r="P16" i="4"/>
  <c r="E16" i="4"/>
  <c r="U16" i="4" s="1"/>
  <c r="S15" i="4"/>
  <c r="R15" i="4"/>
  <c r="Q15" i="4"/>
  <c r="P15" i="4"/>
  <c r="E15" i="4"/>
  <c r="S14" i="4"/>
  <c r="R14" i="4"/>
  <c r="Q14" i="4"/>
  <c r="P14" i="4"/>
  <c r="E14" i="4"/>
  <c r="T14" i="4" s="1"/>
  <c r="S13" i="4"/>
  <c r="R13" i="4"/>
  <c r="Q13" i="4"/>
  <c r="P13" i="4"/>
  <c r="E13" i="4"/>
  <c r="U13" i="4" s="1"/>
  <c r="S12" i="4"/>
  <c r="R12" i="4"/>
  <c r="Q12" i="4"/>
  <c r="P12" i="4"/>
  <c r="E12" i="4"/>
  <c r="S11" i="4"/>
  <c r="R11" i="4"/>
  <c r="Q11" i="4"/>
  <c r="P11" i="4"/>
  <c r="E11" i="4"/>
  <c r="U11" i="4" s="1"/>
  <c r="S10" i="4"/>
  <c r="R10" i="4"/>
  <c r="Q10" i="4"/>
  <c r="P10" i="4"/>
  <c r="E10" i="4"/>
  <c r="U10" i="4" s="1"/>
  <c r="U9" i="4"/>
  <c r="S9" i="4"/>
  <c r="R9" i="4"/>
  <c r="Q9" i="4"/>
  <c r="P9" i="4"/>
  <c r="E9" i="4"/>
  <c r="T96" i="3"/>
  <c r="S96" i="3"/>
  <c r="R96" i="3"/>
  <c r="Q96" i="3"/>
  <c r="P96" i="3"/>
  <c r="E96" i="3"/>
  <c r="U96" i="3" s="1"/>
  <c r="S95" i="3"/>
  <c r="R95" i="3"/>
  <c r="Q95" i="3"/>
  <c r="P95" i="3"/>
  <c r="E95" i="3"/>
  <c r="T95" i="3" s="1"/>
  <c r="S94" i="3"/>
  <c r="R94" i="3"/>
  <c r="Q94" i="3"/>
  <c r="P94" i="3"/>
  <c r="E94" i="3"/>
  <c r="U94" i="3" s="1"/>
  <c r="S93" i="3"/>
  <c r="R93" i="3"/>
  <c r="Q93" i="3"/>
  <c r="P93" i="3"/>
  <c r="E93" i="3"/>
  <c r="T93" i="3" s="1"/>
  <c r="U92" i="3"/>
  <c r="T92" i="3"/>
  <c r="S92" i="3"/>
  <c r="R92" i="3"/>
  <c r="Q92" i="3"/>
  <c r="P92" i="3"/>
  <c r="E92" i="3"/>
  <c r="T91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T89" i="3" s="1"/>
  <c r="T88" i="3"/>
  <c r="S88" i="3"/>
  <c r="R88" i="3"/>
  <c r="Q88" i="3"/>
  <c r="P88" i="3"/>
  <c r="E88" i="3"/>
  <c r="O75" i="3"/>
  <c r="N75" i="3"/>
  <c r="M75" i="3"/>
  <c r="L75" i="3"/>
  <c r="K75" i="3"/>
  <c r="J75" i="3"/>
  <c r="I75" i="3"/>
  <c r="S75" i="3" s="1"/>
  <c r="H75" i="3"/>
  <c r="R75" i="3" s="1"/>
  <c r="G75" i="3"/>
  <c r="F75" i="3"/>
  <c r="C75" i="3"/>
  <c r="B75" i="3"/>
  <c r="R74" i="3"/>
  <c r="O74" i="3"/>
  <c r="N74" i="3"/>
  <c r="M74" i="3"/>
  <c r="L74" i="3"/>
  <c r="K74" i="3"/>
  <c r="J74" i="3"/>
  <c r="I74" i="3"/>
  <c r="S74" i="3" s="1"/>
  <c r="H74" i="3"/>
  <c r="G74" i="3"/>
  <c r="F74" i="3"/>
  <c r="C74" i="3"/>
  <c r="E74" i="3" s="1"/>
  <c r="B74" i="3"/>
  <c r="S73" i="3"/>
  <c r="O73" i="3"/>
  <c r="N73" i="3"/>
  <c r="M73" i="3"/>
  <c r="L73" i="3"/>
  <c r="K73" i="3"/>
  <c r="J73" i="3"/>
  <c r="I73" i="3"/>
  <c r="H73" i="3"/>
  <c r="R73" i="3" s="1"/>
  <c r="G73" i="3"/>
  <c r="F73" i="3"/>
  <c r="E73" i="3"/>
  <c r="C73" i="3"/>
  <c r="B73" i="3"/>
  <c r="S72" i="3"/>
  <c r="R72" i="3"/>
  <c r="Q72" i="3"/>
  <c r="P72" i="3"/>
  <c r="E72" i="3"/>
  <c r="U72" i="3" s="1"/>
  <c r="S71" i="3"/>
  <c r="R71" i="3"/>
  <c r="Q71" i="3"/>
  <c r="P71" i="3"/>
  <c r="E71" i="3"/>
  <c r="U71" i="3" s="1"/>
  <c r="O69" i="3"/>
  <c r="N69" i="3"/>
  <c r="M69" i="3"/>
  <c r="L69" i="3"/>
  <c r="K69" i="3"/>
  <c r="J69" i="3"/>
  <c r="I69" i="3"/>
  <c r="S69" i="3" s="1"/>
  <c r="H69" i="3"/>
  <c r="R69" i="3" s="1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B68" i="3"/>
  <c r="E68" i="3" s="1"/>
  <c r="S67" i="3"/>
  <c r="R67" i="3"/>
  <c r="Q67" i="3"/>
  <c r="P67" i="3"/>
  <c r="E67" i="3"/>
  <c r="S66" i="3"/>
  <c r="R66" i="3"/>
  <c r="Q66" i="3"/>
  <c r="P66" i="3"/>
  <c r="E66" i="3"/>
  <c r="U66" i="3" s="1"/>
  <c r="S65" i="3"/>
  <c r="R65" i="3"/>
  <c r="Q65" i="3"/>
  <c r="P65" i="3"/>
  <c r="E65" i="3"/>
  <c r="U65" i="3" s="1"/>
  <c r="S64" i="3"/>
  <c r="R64" i="3"/>
  <c r="Q64" i="3"/>
  <c r="P64" i="3"/>
  <c r="E64" i="3"/>
  <c r="T64" i="3" s="1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S61" i="3" s="1"/>
  <c r="H61" i="3"/>
  <c r="R61" i="3" s="1"/>
  <c r="C61" i="3"/>
  <c r="B61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S58" i="3"/>
  <c r="R58" i="3"/>
  <c r="Q58" i="3"/>
  <c r="P58" i="3"/>
  <c r="E58" i="3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S55" i="3" s="1"/>
  <c r="H55" i="3"/>
  <c r="R55" i="3" s="1"/>
  <c r="G55" i="3"/>
  <c r="F55" i="3"/>
  <c r="C55" i="3"/>
  <c r="B55" i="3"/>
  <c r="E55" i="3" s="1"/>
  <c r="U54" i="3"/>
  <c r="T54" i="3"/>
  <c r="S54" i="3"/>
  <c r="R54" i="3"/>
  <c r="Q54" i="3"/>
  <c r="P54" i="3"/>
  <c r="E54" i="3"/>
  <c r="S53" i="3"/>
  <c r="R53" i="3"/>
  <c r="Q53" i="3"/>
  <c r="P53" i="3"/>
  <c r="E53" i="3"/>
  <c r="U53" i="3" s="1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T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U45" i="3"/>
  <c r="S45" i="3"/>
  <c r="R45" i="3"/>
  <c r="Q45" i="3"/>
  <c r="P45" i="3"/>
  <c r="E45" i="3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Q42" i="3" s="1"/>
  <c r="H42" i="3"/>
  <c r="G42" i="3"/>
  <c r="F42" i="3"/>
  <c r="C42" i="3"/>
  <c r="B42" i="3"/>
  <c r="T41" i="3"/>
  <c r="S41" i="3"/>
  <c r="R41" i="3"/>
  <c r="Q41" i="3"/>
  <c r="P41" i="3"/>
  <c r="E41" i="3"/>
  <c r="U41" i="3" s="1"/>
  <c r="U40" i="3"/>
  <c r="S40" i="3"/>
  <c r="R40" i="3"/>
  <c r="Q40" i="3"/>
  <c r="P40" i="3"/>
  <c r="T40" i="3" s="1"/>
  <c r="E40" i="3"/>
  <c r="S39" i="3"/>
  <c r="R39" i="3"/>
  <c r="Q39" i="3"/>
  <c r="P39" i="3"/>
  <c r="E39" i="3"/>
  <c r="U39" i="3" s="1"/>
  <c r="T38" i="3"/>
  <c r="S38" i="3"/>
  <c r="R38" i="3"/>
  <c r="Q38" i="3"/>
  <c r="P38" i="3"/>
  <c r="E38" i="3"/>
  <c r="S37" i="3"/>
  <c r="R37" i="3"/>
  <c r="Q37" i="3"/>
  <c r="P37" i="3"/>
  <c r="E37" i="3"/>
  <c r="O35" i="3"/>
  <c r="N35" i="3"/>
  <c r="M35" i="3"/>
  <c r="L35" i="3"/>
  <c r="K35" i="3"/>
  <c r="J35" i="3"/>
  <c r="I35" i="3"/>
  <c r="S35" i="3" s="1"/>
  <c r="H35" i="3"/>
  <c r="R35" i="3" s="1"/>
  <c r="G35" i="3"/>
  <c r="F35" i="3"/>
  <c r="C35" i="3"/>
  <c r="B35" i="3"/>
  <c r="E35" i="3" s="1"/>
  <c r="S34" i="3"/>
  <c r="R34" i="3"/>
  <c r="Q34" i="3"/>
  <c r="P34" i="3"/>
  <c r="E34" i="3"/>
  <c r="U34" i="3" s="1"/>
  <c r="O32" i="3"/>
  <c r="N32" i="3"/>
  <c r="M32" i="3"/>
  <c r="L32" i="3"/>
  <c r="K32" i="3"/>
  <c r="J32" i="3"/>
  <c r="I32" i="3"/>
  <c r="Q32" i="3" s="1"/>
  <c r="H32" i="3"/>
  <c r="R32" i="3" s="1"/>
  <c r="G32" i="3"/>
  <c r="F32" i="3"/>
  <c r="C32" i="3"/>
  <c r="B32" i="3"/>
  <c r="S31" i="3"/>
  <c r="R31" i="3"/>
  <c r="Q31" i="3"/>
  <c r="P31" i="3"/>
  <c r="E31" i="3"/>
  <c r="U31" i="3" s="1"/>
  <c r="U30" i="3"/>
  <c r="S30" i="3"/>
  <c r="R30" i="3"/>
  <c r="Q30" i="3"/>
  <c r="P30" i="3"/>
  <c r="E30" i="3"/>
  <c r="T30" i="3" s="1"/>
  <c r="S29" i="3"/>
  <c r="R29" i="3"/>
  <c r="Q29" i="3"/>
  <c r="P29" i="3"/>
  <c r="E29" i="3"/>
  <c r="U29" i="3" s="1"/>
  <c r="S28" i="3"/>
  <c r="R28" i="3"/>
  <c r="Q28" i="3"/>
  <c r="P28" i="3"/>
  <c r="E28" i="3"/>
  <c r="U28" i="3" s="1"/>
  <c r="O26" i="3"/>
  <c r="N26" i="3"/>
  <c r="M26" i="3"/>
  <c r="L26" i="3"/>
  <c r="K26" i="3"/>
  <c r="J26" i="3"/>
  <c r="I26" i="3"/>
  <c r="S26" i="3" s="1"/>
  <c r="H26" i="3"/>
  <c r="R26" i="3" s="1"/>
  <c r="G26" i="3"/>
  <c r="F26" i="3"/>
  <c r="C26" i="3"/>
  <c r="B26" i="3"/>
  <c r="S25" i="3"/>
  <c r="R25" i="3"/>
  <c r="Q25" i="3"/>
  <c r="P25" i="3"/>
  <c r="E25" i="3"/>
  <c r="U25" i="3" s="1"/>
  <c r="S24" i="3"/>
  <c r="R24" i="3"/>
  <c r="Q24" i="3"/>
  <c r="P24" i="3"/>
  <c r="E24" i="3"/>
  <c r="U24" i="3" s="1"/>
  <c r="S23" i="3"/>
  <c r="R23" i="3"/>
  <c r="Q23" i="3"/>
  <c r="P23" i="3"/>
  <c r="E23" i="3"/>
  <c r="T23" i="3" s="1"/>
  <c r="T22" i="3"/>
  <c r="S22" i="3"/>
  <c r="R22" i="3"/>
  <c r="Q22" i="3"/>
  <c r="P22" i="3"/>
  <c r="E22" i="3"/>
  <c r="U22" i="3" s="1"/>
  <c r="U21" i="3"/>
  <c r="T21" i="3"/>
  <c r="S21" i="3"/>
  <c r="R21" i="3"/>
  <c r="Q21" i="3"/>
  <c r="P21" i="3"/>
  <c r="E21" i="3"/>
  <c r="S20" i="3"/>
  <c r="R20" i="3"/>
  <c r="Q20" i="3"/>
  <c r="P20" i="3"/>
  <c r="E20" i="3"/>
  <c r="S19" i="3"/>
  <c r="R19" i="3"/>
  <c r="Q19" i="3"/>
  <c r="P19" i="3"/>
  <c r="E19" i="3"/>
  <c r="T19" i="3" s="1"/>
  <c r="O17" i="3"/>
  <c r="N17" i="3"/>
  <c r="M17" i="3"/>
  <c r="L17" i="3"/>
  <c r="K17" i="3"/>
  <c r="J17" i="3"/>
  <c r="I17" i="3"/>
  <c r="S17" i="3" s="1"/>
  <c r="H17" i="3"/>
  <c r="R17" i="3" s="1"/>
  <c r="G17" i="3"/>
  <c r="F17" i="3"/>
  <c r="C17" i="3"/>
  <c r="B17" i="3"/>
  <c r="E17" i="3" s="1"/>
  <c r="S16" i="3"/>
  <c r="R16" i="3"/>
  <c r="Q16" i="3"/>
  <c r="P16" i="3"/>
  <c r="E16" i="3"/>
  <c r="T16" i="3" s="1"/>
  <c r="U15" i="3"/>
  <c r="S15" i="3"/>
  <c r="R15" i="3"/>
  <c r="Q15" i="3"/>
  <c r="P15" i="3"/>
  <c r="E15" i="3"/>
  <c r="T15" i="3" s="1"/>
  <c r="T14" i="3"/>
  <c r="S14" i="3"/>
  <c r="R14" i="3"/>
  <c r="Q14" i="3"/>
  <c r="P14" i="3"/>
  <c r="E14" i="3"/>
  <c r="S13" i="3"/>
  <c r="R13" i="3"/>
  <c r="Q13" i="3"/>
  <c r="P13" i="3"/>
  <c r="E13" i="3"/>
  <c r="S12" i="3"/>
  <c r="R12" i="3"/>
  <c r="Q12" i="3"/>
  <c r="P12" i="3"/>
  <c r="E12" i="3"/>
  <c r="T12" i="3" s="1"/>
  <c r="T11" i="3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P9" i="3"/>
  <c r="E9" i="3"/>
  <c r="U96" i="2"/>
  <c r="S96" i="2"/>
  <c r="R96" i="2"/>
  <c r="Q96" i="2"/>
  <c r="P96" i="2"/>
  <c r="E96" i="2"/>
  <c r="T96" i="2" s="1"/>
  <c r="T95" i="2"/>
  <c r="S95" i="2"/>
  <c r="R95" i="2"/>
  <c r="Q95" i="2"/>
  <c r="P95" i="2"/>
  <c r="E95" i="2"/>
  <c r="U95" i="2" s="1"/>
  <c r="S94" i="2"/>
  <c r="R94" i="2"/>
  <c r="Q94" i="2"/>
  <c r="P94" i="2"/>
  <c r="E94" i="2"/>
  <c r="U94" i="2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U91" i="2"/>
  <c r="T91" i="2"/>
  <c r="S91" i="2"/>
  <c r="R91" i="2"/>
  <c r="Q91" i="2"/>
  <c r="P91" i="2"/>
  <c r="E91" i="2"/>
  <c r="S90" i="2"/>
  <c r="R90" i="2"/>
  <c r="Q90" i="2"/>
  <c r="P90" i="2"/>
  <c r="E90" i="2"/>
  <c r="T90" i="2" s="1"/>
  <c r="T89" i="2"/>
  <c r="S89" i="2"/>
  <c r="R89" i="2"/>
  <c r="Q89" i="2"/>
  <c r="P89" i="2"/>
  <c r="E89" i="2"/>
  <c r="U89" i="2" s="1"/>
  <c r="U88" i="2"/>
  <c r="S88" i="2"/>
  <c r="R88" i="2"/>
  <c r="Q88" i="2"/>
  <c r="P88" i="2"/>
  <c r="E88" i="2"/>
  <c r="O75" i="2"/>
  <c r="N75" i="2"/>
  <c r="M75" i="2"/>
  <c r="L75" i="2"/>
  <c r="K75" i="2"/>
  <c r="J75" i="2"/>
  <c r="I75" i="2"/>
  <c r="S75" i="2" s="1"/>
  <c r="H75" i="2"/>
  <c r="R75" i="2" s="1"/>
  <c r="G75" i="2"/>
  <c r="F75" i="2"/>
  <c r="C75" i="2"/>
  <c r="B75" i="2"/>
  <c r="S74" i="2"/>
  <c r="O74" i="2"/>
  <c r="N74" i="2"/>
  <c r="M74" i="2"/>
  <c r="L74" i="2"/>
  <c r="K74" i="2"/>
  <c r="J74" i="2"/>
  <c r="I74" i="2"/>
  <c r="H74" i="2"/>
  <c r="R74" i="2" s="1"/>
  <c r="G74" i="2"/>
  <c r="F74" i="2"/>
  <c r="E74" i="2"/>
  <c r="C74" i="2"/>
  <c r="B74" i="2"/>
  <c r="O73" i="2"/>
  <c r="N73" i="2"/>
  <c r="M73" i="2"/>
  <c r="L73" i="2"/>
  <c r="K73" i="2"/>
  <c r="J73" i="2"/>
  <c r="I73" i="2"/>
  <c r="S73" i="2" s="1"/>
  <c r="H73" i="2"/>
  <c r="P73" i="2" s="1"/>
  <c r="G73" i="2"/>
  <c r="F73" i="2"/>
  <c r="C73" i="2"/>
  <c r="B73" i="2"/>
  <c r="E73" i="2" s="1"/>
  <c r="S72" i="2"/>
  <c r="R72" i="2"/>
  <c r="Q72" i="2"/>
  <c r="U72" i="2" s="1"/>
  <c r="P72" i="2"/>
  <c r="T72" i="2" s="1"/>
  <c r="E72" i="2"/>
  <c r="S71" i="2"/>
  <c r="R71" i="2"/>
  <c r="Q71" i="2"/>
  <c r="P71" i="2"/>
  <c r="E71" i="2"/>
  <c r="O69" i="2"/>
  <c r="N69" i="2"/>
  <c r="M69" i="2"/>
  <c r="L69" i="2"/>
  <c r="K69" i="2"/>
  <c r="J69" i="2"/>
  <c r="I69" i="2"/>
  <c r="H69" i="2"/>
  <c r="R69" i="2" s="1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G68" i="2"/>
  <c r="F68" i="2"/>
  <c r="C68" i="2"/>
  <c r="B68" i="2"/>
  <c r="S67" i="2"/>
  <c r="R67" i="2"/>
  <c r="Q67" i="2"/>
  <c r="P67" i="2"/>
  <c r="E67" i="2"/>
  <c r="T67" i="2" s="1"/>
  <c r="T66" i="2"/>
  <c r="S66" i="2"/>
  <c r="R66" i="2"/>
  <c r="Q66" i="2"/>
  <c r="P66" i="2"/>
  <c r="E66" i="2"/>
  <c r="U66" i="2" s="1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O61" i="2"/>
  <c r="N61" i="2"/>
  <c r="M61" i="2"/>
  <c r="L61" i="2"/>
  <c r="K61" i="2"/>
  <c r="J61" i="2"/>
  <c r="I61" i="2"/>
  <c r="S61" i="2" s="1"/>
  <c r="H61" i="2"/>
  <c r="R61" i="2" s="1"/>
  <c r="C61" i="2"/>
  <c r="B61" i="2"/>
  <c r="S60" i="2"/>
  <c r="R60" i="2"/>
  <c r="Q60" i="2"/>
  <c r="P60" i="2"/>
  <c r="E60" i="2"/>
  <c r="T60" i="2" s="1"/>
  <c r="S59" i="2"/>
  <c r="R59" i="2"/>
  <c r="Q59" i="2"/>
  <c r="P59" i="2"/>
  <c r="E59" i="2"/>
  <c r="U59" i="2" s="1"/>
  <c r="S58" i="2"/>
  <c r="R58" i="2"/>
  <c r="Q58" i="2"/>
  <c r="P58" i="2"/>
  <c r="E58" i="2"/>
  <c r="U58" i="2" s="1"/>
  <c r="U57" i="2"/>
  <c r="T57" i="2"/>
  <c r="S57" i="2"/>
  <c r="R57" i="2"/>
  <c r="Q57" i="2"/>
  <c r="P57" i="2"/>
  <c r="E57" i="2"/>
  <c r="S55" i="2"/>
  <c r="O55" i="2"/>
  <c r="N55" i="2"/>
  <c r="M55" i="2"/>
  <c r="L55" i="2"/>
  <c r="K55" i="2"/>
  <c r="J55" i="2"/>
  <c r="I55" i="2"/>
  <c r="H55" i="2"/>
  <c r="R55" i="2" s="1"/>
  <c r="G55" i="2"/>
  <c r="F55" i="2"/>
  <c r="C55" i="2"/>
  <c r="B55" i="2"/>
  <c r="S54" i="2"/>
  <c r="R54" i="2"/>
  <c r="Q54" i="2"/>
  <c r="P54" i="2"/>
  <c r="E54" i="2"/>
  <c r="T54" i="2" s="1"/>
  <c r="S53" i="2"/>
  <c r="R53" i="2"/>
  <c r="Q53" i="2"/>
  <c r="U53" i="2" s="1"/>
  <c r="P53" i="2"/>
  <c r="T53" i="2" s="1"/>
  <c r="E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S47" i="2"/>
  <c r="R47" i="2"/>
  <c r="Q47" i="2"/>
  <c r="P47" i="2"/>
  <c r="E47" i="2"/>
  <c r="U47" i="2" s="1"/>
  <c r="S46" i="2"/>
  <c r="R46" i="2"/>
  <c r="Q46" i="2"/>
  <c r="P46" i="2"/>
  <c r="T46" i="2" s="1"/>
  <c r="E46" i="2"/>
  <c r="U45" i="2"/>
  <c r="T45" i="2"/>
  <c r="S45" i="2"/>
  <c r="R45" i="2"/>
  <c r="Q45" i="2"/>
  <c r="P45" i="2"/>
  <c r="E45" i="2"/>
  <c r="S44" i="2"/>
  <c r="R44" i="2"/>
  <c r="Q44" i="2"/>
  <c r="P44" i="2"/>
  <c r="E44" i="2"/>
  <c r="U44" i="2" s="1"/>
  <c r="O42" i="2"/>
  <c r="N42" i="2"/>
  <c r="M42" i="2"/>
  <c r="L42" i="2"/>
  <c r="K42" i="2"/>
  <c r="J42" i="2"/>
  <c r="I42" i="2"/>
  <c r="S42" i="2" s="1"/>
  <c r="H42" i="2"/>
  <c r="R42" i="2" s="1"/>
  <c r="G42" i="2"/>
  <c r="F42" i="2"/>
  <c r="C42" i="2"/>
  <c r="B42" i="2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T39" i="2" s="1"/>
  <c r="S38" i="2"/>
  <c r="R38" i="2"/>
  <c r="Q38" i="2"/>
  <c r="P38" i="2"/>
  <c r="E38" i="2"/>
  <c r="U38" i="2" s="1"/>
  <c r="T37" i="2"/>
  <c r="S37" i="2"/>
  <c r="R37" i="2"/>
  <c r="Q37" i="2"/>
  <c r="P37" i="2"/>
  <c r="E37" i="2"/>
  <c r="U37" i="2" s="1"/>
  <c r="O35" i="2"/>
  <c r="N35" i="2"/>
  <c r="M35" i="2"/>
  <c r="L35" i="2"/>
  <c r="K35" i="2"/>
  <c r="J35" i="2"/>
  <c r="I35" i="2"/>
  <c r="S35" i="2" s="1"/>
  <c r="H35" i="2"/>
  <c r="G35" i="2"/>
  <c r="F35" i="2"/>
  <c r="C35" i="2"/>
  <c r="B35" i="2"/>
  <c r="E35" i="2" s="1"/>
  <c r="U34" i="2"/>
  <c r="T34" i="2"/>
  <c r="S34" i="2"/>
  <c r="R34" i="2"/>
  <c r="Q34" i="2"/>
  <c r="P34" i="2"/>
  <c r="E34" i="2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E32" i="2" s="1"/>
  <c r="U31" i="2"/>
  <c r="T31" i="2"/>
  <c r="S31" i="2"/>
  <c r="R31" i="2"/>
  <c r="Q31" i="2"/>
  <c r="P31" i="2"/>
  <c r="E31" i="2"/>
  <c r="S30" i="2"/>
  <c r="R30" i="2"/>
  <c r="Q30" i="2"/>
  <c r="P30" i="2"/>
  <c r="E30" i="2"/>
  <c r="S29" i="2"/>
  <c r="R29" i="2"/>
  <c r="Q29" i="2"/>
  <c r="P29" i="2"/>
  <c r="E29" i="2"/>
  <c r="T29" i="2" s="1"/>
  <c r="S28" i="2"/>
  <c r="R28" i="2"/>
  <c r="Q28" i="2"/>
  <c r="P28" i="2"/>
  <c r="E28" i="2"/>
  <c r="T28" i="2" s="1"/>
  <c r="O26" i="2"/>
  <c r="N26" i="2"/>
  <c r="M26" i="2"/>
  <c r="L26" i="2"/>
  <c r="K26" i="2"/>
  <c r="J26" i="2"/>
  <c r="I26" i="2"/>
  <c r="S26" i="2" s="1"/>
  <c r="H26" i="2"/>
  <c r="G26" i="2"/>
  <c r="F26" i="2"/>
  <c r="C26" i="2"/>
  <c r="B26" i="2"/>
  <c r="E26" i="2" s="1"/>
  <c r="T25" i="2"/>
  <c r="S25" i="2"/>
  <c r="R25" i="2"/>
  <c r="Q25" i="2"/>
  <c r="P25" i="2"/>
  <c r="E25" i="2"/>
  <c r="U25" i="2" s="1"/>
  <c r="S24" i="2"/>
  <c r="R24" i="2"/>
  <c r="Q24" i="2"/>
  <c r="P24" i="2"/>
  <c r="E24" i="2"/>
  <c r="U24" i="2" s="1"/>
  <c r="S23" i="2"/>
  <c r="R23" i="2"/>
  <c r="Q23" i="2"/>
  <c r="P23" i="2"/>
  <c r="E23" i="2"/>
  <c r="U23" i="2" s="1"/>
  <c r="U22" i="2"/>
  <c r="S22" i="2"/>
  <c r="R22" i="2"/>
  <c r="Q22" i="2"/>
  <c r="P22" i="2"/>
  <c r="E22" i="2"/>
  <c r="T22" i="2" s="1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O17" i="2"/>
  <c r="N17" i="2"/>
  <c r="M17" i="2"/>
  <c r="L17" i="2"/>
  <c r="K17" i="2"/>
  <c r="J17" i="2"/>
  <c r="I17" i="2"/>
  <c r="S17" i="2" s="1"/>
  <c r="H17" i="2"/>
  <c r="R17" i="2" s="1"/>
  <c r="G17" i="2"/>
  <c r="F17" i="2"/>
  <c r="C17" i="2"/>
  <c r="B17" i="2"/>
  <c r="T16" i="2"/>
  <c r="S16" i="2"/>
  <c r="R16" i="2"/>
  <c r="Q16" i="2"/>
  <c r="P16" i="2"/>
  <c r="E16" i="2"/>
  <c r="U16" i="2" s="1"/>
  <c r="S15" i="2"/>
  <c r="R15" i="2"/>
  <c r="Q15" i="2"/>
  <c r="U15" i="2" s="1"/>
  <c r="P15" i="2"/>
  <c r="T15" i="2" s="1"/>
  <c r="E15" i="2"/>
  <c r="S14" i="2"/>
  <c r="R14" i="2"/>
  <c r="Q14" i="2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0" i="2"/>
  <c r="S10" i="2"/>
  <c r="R10" i="2"/>
  <c r="Q10" i="2"/>
  <c r="P10" i="2"/>
  <c r="T10" i="2" s="1"/>
  <c r="E10" i="2"/>
  <c r="U9" i="2"/>
  <c r="T9" i="2"/>
  <c r="S9" i="2"/>
  <c r="R9" i="2"/>
  <c r="Q9" i="2"/>
  <c r="P9" i="2"/>
  <c r="E9" i="2"/>
  <c r="S96" i="1"/>
  <c r="R96" i="1"/>
  <c r="Q96" i="1"/>
  <c r="P96" i="1"/>
  <c r="E96" i="1"/>
  <c r="U96" i="1" s="1"/>
  <c r="U95" i="1"/>
  <c r="T95" i="1"/>
  <c r="S95" i="1"/>
  <c r="R95" i="1"/>
  <c r="Q95" i="1"/>
  <c r="P95" i="1"/>
  <c r="E95" i="1"/>
  <c r="S94" i="1"/>
  <c r="R94" i="1"/>
  <c r="Q94" i="1"/>
  <c r="P94" i="1"/>
  <c r="E94" i="1"/>
  <c r="T94" i="1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U91" i="1"/>
  <c r="S91" i="1"/>
  <c r="R91" i="1"/>
  <c r="Q91" i="1"/>
  <c r="P91" i="1"/>
  <c r="E91" i="1"/>
  <c r="T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R87" i="1" s="1"/>
  <c r="Q88" i="1"/>
  <c r="P88" i="1"/>
  <c r="E88" i="1"/>
  <c r="U88" i="1" s="1"/>
  <c r="O75" i="1"/>
  <c r="N75" i="1"/>
  <c r="M75" i="1"/>
  <c r="L75" i="1"/>
  <c r="K75" i="1"/>
  <c r="J75" i="1"/>
  <c r="I75" i="1"/>
  <c r="S75" i="1" s="1"/>
  <c r="H75" i="1"/>
  <c r="R75" i="1" s="1"/>
  <c r="G75" i="1"/>
  <c r="F75" i="1"/>
  <c r="C75" i="1"/>
  <c r="B75" i="1"/>
  <c r="O74" i="1"/>
  <c r="N74" i="1"/>
  <c r="M74" i="1"/>
  <c r="L74" i="1"/>
  <c r="K74" i="1"/>
  <c r="J74" i="1"/>
  <c r="I74" i="1"/>
  <c r="S74" i="1" s="1"/>
  <c r="H74" i="1"/>
  <c r="R74" i="1" s="1"/>
  <c r="G74" i="1"/>
  <c r="F74" i="1"/>
  <c r="C74" i="1"/>
  <c r="B74" i="1"/>
  <c r="E74" i="1" s="1"/>
  <c r="R73" i="1"/>
  <c r="O73" i="1"/>
  <c r="N73" i="1"/>
  <c r="M73" i="1"/>
  <c r="L73" i="1"/>
  <c r="K73" i="1"/>
  <c r="J73" i="1"/>
  <c r="I73" i="1"/>
  <c r="S73" i="1" s="1"/>
  <c r="H73" i="1"/>
  <c r="G73" i="1"/>
  <c r="F73" i="1"/>
  <c r="C73" i="1"/>
  <c r="B73" i="1"/>
  <c r="E73" i="1" s="1"/>
  <c r="S72" i="1"/>
  <c r="R72" i="1"/>
  <c r="Q72" i="1"/>
  <c r="U72" i="1" s="1"/>
  <c r="P72" i="1"/>
  <c r="T72" i="1" s="1"/>
  <c r="E72" i="1"/>
  <c r="S71" i="1"/>
  <c r="R71" i="1"/>
  <c r="Q71" i="1"/>
  <c r="P71" i="1"/>
  <c r="E71" i="1"/>
  <c r="O69" i="1"/>
  <c r="N69" i="1"/>
  <c r="M69" i="1"/>
  <c r="L69" i="1"/>
  <c r="K69" i="1"/>
  <c r="J69" i="1"/>
  <c r="I69" i="1"/>
  <c r="S69" i="1" s="1"/>
  <c r="H69" i="1"/>
  <c r="P69" i="1" s="1"/>
  <c r="G69" i="1"/>
  <c r="F69" i="1"/>
  <c r="C69" i="1"/>
  <c r="B69" i="1"/>
  <c r="O68" i="1"/>
  <c r="N68" i="1"/>
  <c r="M68" i="1"/>
  <c r="L68" i="1"/>
  <c r="K68" i="1"/>
  <c r="J68" i="1"/>
  <c r="I68" i="1"/>
  <c r="H68" i="1"/>
  <c r="G68" i="1"/>
  <c r="F68" i="1"/>
  <c r="C68" i="1"/>
  <c r="B68" i="1"/>
  <c r="E68" i="1" s="1"/>
  <c r="S67" i="1"/>
  <c r="R67" i="1"/>
  <c r="Q67" i="1"/>
  <c r="P67" i="1"/>
  <c r="E67" i="1"/>
  <c r="U66" i="1"/>
  <c r="T66" i="1"/>
  <c r="S66" i="1"/>
  <c r="R66" i="1"/>
  <c r="Q66" i="1"/>
  <c r="P66" i="1"/>
  <c r="E66" i="1"/>
  <c r="T65" i="1"/>
  <c r="S65" i="1"/>
  <c r="R65" i="1"/>
  <c r="Q65" i="1"/>
  <c r="P65" i="1"/>
  <c r="E65" i="1"/>
  <c r="U65" i="1" s="1"/>
  <c r="T64" i="1"/>
  <c r="S64" i="1"/>
  <c r="R64" i="1"/>
  <c r="Q64" i="1"/>
  <c r="P64" i="1"/>
  <c r="E64" i="1"/>
  <c r="U64" i="1" s="1"/>
  <c r="S63" i="1"/>
  <c r="R63" i="1"/>
  <c r="Q63" i="1"/>
  <c r="P63" i="1"/>
  <c r="E63" i="1"/>
  <c r="T63" i="1" s="1"/>
  <c r="O61" i="1"/>
  <c r="N61" i="1"/>
  <c r="M61" i="1"/>
  <c r="L61" i="1"/>
  <c r="K61" i="1"/>
  <c r="J61" i="1"/>
  <c r="I61" i="1"/>
  <c r="S61" i="1" s="1"/>
  <c r="H61" i="1"/>
  <c r="C61" i="1"/>
  <c r="B61" i="1"/>
  <c r="E61" i="1" s="1"/>
  <c r="S60" i="1"/>
  <c r="R60" i="1"/>
  <c r="Q60" i="1"/>
  <c r="P60" i="1"/>
  <c r="E60" i="1"/>
  <c r="U60" i="1" s="1"/>
  <c r="S59" i="1"/>
  <c r="R59" i="1"/>
  <c r="Q59" i="1"/>
  <c r="P59" i="1"/>
  <c r="E59" i="1"/>
  <c r="T59" i="1" s="1"/>
  <c r="U58" i="1"/>
  <c r="S58" i="1"/>
  <c r="R58" i="1"/>
  <c r="Q58" i="1"/>
  <c r="P58" i="1"/>
  <c r="E58" i="1"/>
  <c r="T58" i="1" s="1"/>
  <c r="U57" i="1"/>
  <c r="T57" i="1"/>
  <c r="S57" i="1"/>
  <c r="R57" i="1"/>
  <c r="Q57" i="1"/>
  <c r="P57" i="1"/>
  <c r="E57" i="1"/>
  <c r="O55" i="1"/>
  <c r="N55" i="1"/>
  <c r="M55" i="1"/>
  <c r="L55" i="1"/>
  <c r="K55" i="1"/>
  <c r="J55" i="1"/>
  <c r="I55" i="1"/>
  <c r="S55" i="1" s="1"/>
  <c r="H55" i="1"/>
  <c r="G55" i="1"/>
  <c r="F55" i="1"/>
  <c r="C55" i="1"/>
  <c r="B55" i="1"/>
  <c r="E55" i="1" s="1"/>
  <c r="U54" i="1"/>
  <c r="S54" i="1"/>
  <c r="R54" i="1"/>
  <c r="Q54" i="1"/>
  <c r="P54" i="1"/>
  <c r="E54" i="1"/>
  <c r="T54" i="1" s="1"/>
  <c r="S53" i="1"/>
  <c r="R53" i="1"/>
  <c r="Q53" i="1"/>
  <c r="P53" i="1"/>
  <c r="E53" i="1"/>
  <c r="S52" i="1"/>
  <c r="R52" i="1"/>
  <c r="Q52" i="1"/>
  <c r="P52" i="1"/>
  <c r="E52" i="1"/>
  <c r="T52" i="1" s="1"/>
  <c r="U51" i="1"/>
  <c r="S51" i="1"/>
  <c r="R51" i="1"/>
  <c r="Q51" i="1"/>
  <c r="P51" i="1"/>
  <c r="E51" i="1"/>
  <c r="T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S46" i="1"/>
  <c r="R46" i="1"/>
  <c r="Q46" i="1"/>
  <c r="P46" i="1"/>
  <c r="E46" i="1"/>
  <c r="T46" i="1" s="1"/>
  <c r="T45" i="1"/>
  <c r="S45" i="1"/>
  <c r="R45" i="1"/>
  <c r="Q45" i="1"/>
  <c r="P45" i="1"/>
  <c r="E45" i="1"/>
  <c r="S44" i="1"/>
  <c r="R44" i="1"/>
  <c r="Q44" i="1"/>
  <c r="P44" i="1"/>
  <c r="E44" i="1"/>
  <c r="T44" i="1" s="1"/>
  <c r="O42" i="1"/>
  <c r="N42" i="1"/>
  <c r="M42" i="1"/>
  <c r="L42" i="1"/>
  <c r="K42" i="1"/>
  <c r="J42" i="1"/>
  <c r="I42" i="1"/>
  <c r="H42" i="1"/>
  <c r="G42" i="1"/>
  <c r="F42" i="1"/>
  <c r="C42" i="1"/>
  <c r="B42" i="1"/>
  <c r="S41" i="1"/>
  <c r="R41" i="1"/>
  <c r="Q41" i="1"/>
  <c r="P41" i="1"/>
  <c r="E41" i="1"/>
  <c r="T41" i="1" s="1"/>
  <c r="S40" i="1"/>
  <c r="R40" i="1"/>
  <c r="Q40" i="1"/>
  <c r="P40" i="1"/>
  <c r="E40" i="1"/>
  <c r="S39" i="1"/>
  <c r="R39" i="1"/>
  <c r="Q39" i="1"/>
  <c r="P39" i="1"/>
  <c r="E39" i="1"/>
  <c r="T39" i="1" s="1"/>
  <c r="S38" i="1"/>
  <c r="R38" i="1"/>
  <c r="Q38" i="1"/>
  <c r="P38" i="1"/>
  <c r="E38" i="1"/>
  <c r="S37" i="1"/>
  <c r="R37" i="1"/>
  <c r="Q37" i="1"/>
  <c r="P37" i="1"/>
  <c r="E37" i="1"/>
  <c r="U37" i="1" s="1"/>
  <c r="R35" i="1"/>
  <c r="O35" i="1"/>
  <c r="N35" i="1"/>
  <c r="M35" i="1"/>
  <c r="L35" i="1"/>
  <c r="K35" i="1"/>
  <c r="J35" i="1"/>
  <c r="I35" i="1"/>
  <c r="H35" i="1"/>
  <c r="G35" i="1"/>
  <c r="F35" i="1"/>
  <c r="C35" i="1"/>
  <c r="B35" i="1"/>
  <c r="E35" i="1" s="1"/>
  <c r="S34" i="1"/>
  <c r="R34" i="1"/>
  <c r="Q34" i="1"/>
  <c r="U34" i="1" s="1"/>
  <c r="P34" i="1"/>
  <c r="E34" i="1"/>
  <c r="O32" i="1"/>
  <c r="N32" i="1"/>
  <c r="M32" i="1"/>
  <c r="L32" i="1"/>
  <c r="K32" i="1"/>
  <c r="J32" i="1"/>
  <c r="I32" i="1"/>
  <c r="Q32" i="1" s="1"/>
  <c r="H32" i="1"/>
  <c r="P32" i="1" s="1"/>
  <c r="G32" i="1"/>
  <c r="F32" i="1"/>
  <c r="C32" i="1"/>
  <c r="B32" i="1"/>
  <c r="S31" i="1"/>
  <c r="R31" i="1"/>
  <c r="Q31" i="1"/>
  <c r="P31" i="1"/>
  <c r="E31" i="1"/>
  <c r="T31" i="1" s="1"/>
  <c r="S30" i="1"/>
  <c r="R30" i="1"/>
  <c r="Q30" i="1"/>
  <c r="P30" i="1"/>
  <c r="E30" i="1"/>
  <c r="U30" i="1" s="1"/>
  <c r="S29" i="1"/>
  <c r="R29" i="1"/>
  <c r="Q29" i="1"/>
  <c r="P29" i="1"/>
  <c r="E29" i="1"/>
  <c r="U29" i="1" s="1"/>
  <c r="T28" i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H26" i="1"/>
  <c r="R26" i="1" s="1"/>
  <c r="G26" i="1"/>
  <c r="F26" i="1"/>
  <c r="C26" i="1"/>
  <c r="B26" i="1"/>
  <c r="S25" i="1"/>
  <c r="R25" i="1"/>
  <c r="Q25" i="1"/>
  <c r="P25" i="1"/>
  <c r="E25" i="1"/>
  <c r="U25" i="1" s="1"/>
  <c r="U24" i="1"/>
  <c r="S24" i="1"/>
  <c r="R24" i="1"/>
  <c r="Q24" i="1"/>
  <c r="P24" i="1"/>
  <c r="E24" i="1"/>
  <c r="T24" i="1" s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U20" i="1"/>
  <c r="S20" i="1"/>
  <c r="R20" i="1"/>
  <c r="Q20" i="1"/>
  <c r="P20" i="1"/>
  <c r="E20" i="1"/>
  <c r="T20" i="1" s="1"/>
  <c r="S19" i="1"/>
  <c r="R19" i="1"/>
  <c r="Q19" i="1"/>
  <c r="P19" i="1"/>
  <c r="E19" i="1"/>
  <c r="U19" i="1" s="1"/>
  <c r="O17" i="1"/>
  <c r="N17" i="1"/>
  <c r="M17" i="1"/>
  <c r="L17" i="1"/>
  <c r="K17" i="1"/>
  <c r="J17" i="1"/>
  <c r="I17" i="1"/>
  <c r="S17" i="1" s="1"/>
  <c r="H17" i="1"/>
  <c r="G17" i="1"/>
  <c r="F17" i="1"/>
  <c r="C17" i="1"/>
  <c r="B17" i="1"/>
  <c r="S16" i="1"/>
  <c r="R16" i="1"/>
  <c r="Q16" i="1"/>
  <c r="P16" i="1"/>
  <c r="E16" i="1"/>
  <c r="T16" i="1" s="1"/>
  <c r="S15" i="1"/>
  <c r="R15" i="1"/>
  <c r="Q15" i="1"/>
  <c r="P15" i="1"/>
  <c r="E15" i="1"/>
  <c r="U15" i="1" s="1"/>
  <c r="S14" i="1"/>
  <c r="R14" i="1"/>
  <c r="Q14" i="1"/>
  <c r="P14" i="1"/>
  <c r="E14" i="1"/>
  <c r="U13" i="1"/>
  <c r="S13" i="1"/>
  <c r="R13" i="1"/>
  <c r="Q13" i="1"/>
  <c r="P13" i="1"/>
  <c r="E13" i="1"/>
  <c r="T13" i="1" s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U9" i="1"/>
  <c r="S9" i="1"/>
  <c r="R9" i="1"/>
  <c r="Q9" i="1"/>
  <c r="P9" i="1"/>
  <c r="E9" i="1"/>
  <c r="Q35" i="1" l="1"/>
  <c r="U47" i="1"/>
  <c r="T47" i="1"/>
  <c r="P26" i="2"/>
  <c r="U46" i="3"/>
  <c r="T58" i="3"/>
  <c r="U58" i="3"/>
  <c r="E17" i="5"/>
  <c r="U65" i="7"/>
  <c r="T65" i="7"/>
  <c r="Q74" i="8"/>
  <c r="U40" i="10"/>
  <c r="E26" i="12"/>
  <c r="U37" i="12"/>
  <c r="P74" i="12"/>
  <c r="E17" i="13"/>
  <c r="E32" i="13"/>
  <c r="U31" i="16"/>
  <c r="T31" i="16"/>
  <c r="L114" i="4"/>
  <c r="R114" i="4" s="1"/>
  <c r="R97" i="4"/>
  <c r="U66" i="12"/>
  <c r="T66" i="12"/>
  <c r="U91" i="20"/>
  <c r="T91" i="20"/>
  <c r="U14" i="1"/>
  <c r="T14" i="1"/>
  <c r="P17" i="1"/>
  <c r="T40" i="1"/>
  <c r="P74" i="1"/>
  <c r="U12" i="8"/>
  <c r="T12" i="8"/>
  <c r="Q68" i="14"/>
  <c r="U54" i="15"/>
  <c r="T54" i="15"/>
  <c r="U16" i="16"/>
  <c r="T16" i="16"/>
  <c r="U23" i="18"/>
  <c r="T23" i="18"/>
  <c r="U50" i="18"/>
  <c r="T50" i="18"/>
  <c r="P74" i="19"/>
  <c r="R74" i="19"/>
  <c r="U40" i="1"/>
  <c r="T88" i="1"/>
  <c r="U54" i="2"/>
  <c r="U20" i="3"/>
  <c r="T20" i="3"/>
  <c r="U89" i="4"/>
  <c r="U94" i="4"/>
  <c r="T94" i="4"/>
  <c r="T14" i="5"/>
  <c r="E68" i="5"/>
  <c r="Q74" i="7"/>
  <c r="S74" i="7"/>
  <c r="U96" i="7"/>
  <c r="T96" i="7"/>
  <c r="P35" i="9"/>
  <c r="T35" i="9" s="1"/>
  <c r="R35" i="9"/>
  <c r="U67" i="9"/>
  <c r="T40" i="10"/>
  <c r="U49" i="10"/>
  <c r="T49" i="10"/>
  <c r="U52" i="10"/>
  <c r="U64" i="10"/>
  <c r="U25" i="11"/>
  <c r="U53" i="11"/>
  <c r="U46" i="12"/>
  <c r="T46" i="12"/>
  <c r="U60" i="13"/>
  <c r="T45" i="15"/>
  <c r="U16" i="18"/>
  <c r="T16" i="18"/>
  <c r="T52" i="19"/>
  <c r="U91" i="17"/>
  <c r="T91" i="17"/>
  <c r="S73" i="4"/>
  <c r="Q73" i="4"/>
  <c r="T11" i="2"/>
  <c r="U11" i="2"/>
  <c r="U12" i="20"/>
  <c r="T12" i="20"/>
  <c r="U24" i="4"/>
  <c r="U31" i="8"/>
  <c r="U72" i="17"/>
  <c r="T72" i="17"/>
  <c r="T38" i="2"/>
  <c r="T95" i="11"/>
  <c r="U34" i="12"/>
  <c r="U59" i="4"/>
  <c r="T67" i="4"/>
  <c r="R73" i="5"/>
  <c r="T40" i="6"/>
  <c r="T48" i="6"/>
  <c r="U45" i="11"/>
  <c r="U48" i="1"/>
  <c r="U52" i="1"/>
  <c r="U59" i="1"/>
  <c r="U63" i="1"/>
  <c r="U40" i="4"/>
  <c r="T34" i="5"/>
  <c r="U34" i="5"/>
  <c r="T41" i="6"/>
  <c r="U41" i="6"/>
  <c r="U21" i="9"/>
  <c r="T21" i="9"/>
  <c r="U38" i="11"/>
  <c r="T54" i="11"/>
  <c r="U54" i="11"/>
  <c r="U47" i="12"/>
  <c r="T47" i="12"/>
  <c r="T66" i="13"/>
  <c r="U66" i="13"/>
  <c r="U96" i="13"/>
  <c r="T96" i="13"/>
  <c r="T12" i="15"/>
  <c r="U12" i="15"/>
  <c r="U66" i="15"/>
  <c r="T30" i="17"/>
  <c r="U30" i="17"/>
  <c r="U41" i="20"/>
  <c r="T41" i="20"/>
  <c r="T45" i="20"/>
  <c r="U45" i="20"/>
  <c r="U19" i="2"/>
  <c r="T19" i="2"/>
  <c r="U9" i="13"/>
  <c r="T9" i="13"/>
  <c r="U16" i="8"/>
  <c r="T16" i="8"/>
  <c r="U23" i="3"/>
  <c r="U10" i="6"/>
  <c r="T10" i="6"/>
  <c r="U47" i="8"/>
  <c r="T47" i="8"/>
  <c r="U93" i="3"/>
  <c r="P73" i="8"/>
  <c r="R73" i="8"/>
  <c r="S17" i="11"/>
  <c r="T53" i="20"/>
  <c r="U53" i="20"/>
  <c r="U13" i="3"/>
  <c r="T13" i="3"/>
  <c r="T48" i="4"/>
  <c r="U48" i="4"/>
  <c r="T89" i="7"/>
  <c r="U89" i="7"/>
  <c r="E17" i="8"/>
  <c r="U90" i="9"/>
  <c r="T66" i="11"/>
  <c r="U66" i="11"/>
  <c r="T54" i="12"/>
  <c r="U63" i="12"/>
  <c r="T63" i="12"/>
  <c r="T92" i="14"/>
  <c r="U92" i="14"/>
  <c r="U16" i="15"/>
  <c r="T16" i="15"/>
  <c r="U93" i="19"/>
  <c r="T93" i="19"/>
  <c r="P35" i="2"/>
  <c r="T93" i="2"/>
  <c r="T49" i="6"/>
  <c r="U49" i="6"/>
  <c r="T34" i="1"/>
  <c r="U53" i="1"/>
  <c r="T53" i="1"/>
  <c r="T89" i="1"/>
  <c r="T20" i="2"/>
  <c r="U67" i="2"/>
  <c r="E42" i="5"/>
  <c r="U34" i="10"/>
  <c r="T88" i="13"/>
  <c r="S68" i="14"/>
  <c r="T20" i="16"/>
  <c r="T54" i="19"/>
  <c r="U54" i="19"/>
  <c r="T30" i="10"/>
  <c r="U95" i="12"/>
  <c r="T95" i="12"/>
  <c r="T38" i="14"/>
  <c r="U21" i="16"/>
  <c r="T21" i="16"/>
  <c r="T67" i="16"/>
  <c r="U91" i="18"/>
  <c r="T91" i="18"/>
  <c r="T23" i="19"/>
  <c r="U23" i="19"/>
  <c r="T14" i="20"/>
  <c r="U14" i="20"/>
  <c r="T67" i="3"/>
  <c r="U67" i="3"/>
  <c r="T48" i="5"/>
  <c r="U48" i="5"/>
  <c r="T21" i="6"/>
  <c r="U21" i="6"/>
  <c r="T13" i="4"/>
  <c r="T90" i="5"/>
  <c r="T94" i="6"/>
  <c r="U12" i="18"/>
  <c r="T12" i="18"/>
  <c r="U57" i="7"/>
  <c r="U11" i="11"/>
  <c r="T45" i="19"/>
  <c r="T30" i="1"/>
  <c r="U30" i="4"/>
  <c r="T30" i="4"/>
  <c r="T65" i="5"/>
  <c r="E35" i="7"/>
  <c r="U46" i="7"/>
  <c r="U22" i="10"/>
  <c r="P35" i="12"/>
  <c r="T35" i="12" s="1"/>
  <c r="R35" i="12"/>
  <c r="T66" i="17"/>
  <c r="U9" i="18"/>
  <c r="T9" i="18"/>
  <c r="U15" i="19"/>
  <c r="T15" i="19"/>
  <c r="T15" i="1"/>
  <c r="T23" i="1"/>
  <c r="U41" i="1"/>
  <c r="U48" i="2"/>
  <c r="T48" i="2"/>
  <c r="R73" i="2"/>
  <c r="U90" i="2"/>
  <c r="U14" i="3"/>
  <c r="T15" i="4"/>
  <c r="U30" i="5"/>
  <c r="T57" i="5"/>
  <c r="U91" i="5"/>
  <c r="U15" i="7"/>
  <c r="T93" i="7"/>
  <c r="T13" i="8"/>
  <c r="S35" i="8"/>
  <c r="U64" i="8"/>
  <c r="T64" i="8"/>
  <c r="T90" i="8"/>
  <c r="T94" i="8"/>
  <c r="U12" i="11"/>
  <c r="U96" i="11"/>
  <c r="T91" i="12"/>
  <c r="U91" i="12"/>
  <c r="R17" i="17"/>
  <c r="T24" i="18"/>
  <c r="T59" i="18"/>
  <c r="U66" i="20"/>
  <c r="T66" i="20"/>
  <c r="U23" i="1"/>
  <c r="U38" i="1"/>
  <c r="U71" i="1"/>
  <c r="T48" i="3"/>
  <c r="T95" i="4"/>
  <c r="E35" i="5"/>
  <c r="U35" i="5" s="1"/>
  <c r="U34" i="6"/>
  <c r="T12" i="7"/>
  <c r="U12" i="7"/>
  <c r="T14" i="8"/>
  <c r="U14" i="8"/>
  <c r="U16" i="10"/>
  <c r="T16" i="10"/>
  <c r="U38" i="10"/>
  <c r="U46" i="11"/>
  <c r="T50" i="11"/>
  <c r="T9" i="16"/>
  <c r="S17" i="17"/>
  <c r="T60" i="18"/>
  <c r="U60" i="18"/>
  <c r="T30" i="20"/>
  <c r="U30" i="20"/>
  <c r="T44" i="12"/>
  <c r="U44" i="12"/>
  <c r="U71" i="12"/>
  <c r="T71" i="12"/>
  <c r="Q73" i="15"/>
  <c r="T94" i="15"/>
  <c r="U94" i="15"/>
  <c r="U10" i="16"/>
  <c r="T10" i="16"/>
  <c r="T34" i="20"/>
  <c r="U34" i="20"/>
  <c r="U98" i="15"/>
  <c r="T98" i="15"/>
  <c r="U37" i="14"/>
  <c r="T37" i="14"/>
  <c r="U58" i="16"/>
  <c r="T58" i="16"/>
  <c r="U25" i="5"/>
  <c r="U59" i="9"/>
  <c r="S35" i="1"/>
  <c r="U12" i="3"/>
  <c r="Q73" i="5"/>
  <c r="T41" i="11"/>
  <c r="U25" i="4"/>
  <c r="U51" i="11"/>
  <c r="T51" i="11"/>
  <c r="T90" i="1"/>
  <c r="U94" i="1"/>
  <c r="T14" i="2"/>
  <c r="U21" i="2"/>
  <c r="T94" i="2"/>
  <c r="T29" i="3"/>
  <c r="T53" i="4"/>
  <c r="T46" i="5"/>
  <c r="U88" i="5"/>
  <c r="U51" i="7"/>
  <c r="E74" i="8"/>
  <c r="T46" i="9"/>
  <c r="T12" i="10"/>
  <c r="U12" i="10"/>
  <c r="T38" i="13"/>
  <c r="T13" i="14"/>
  <c r="U13" i="14"/>
  <c r="E32" i="14"/>
  <c r="T91" i="16"/>
  <c r="E55" i="17"/>
  <c r="U22" i="15"/>
  <c r="U37" i="13"/>
  <c r="T37" i="13"/>
  <c r="U67" i="1"/>
  <c r="T67" i="1"/>
  <c r="U64" i="3"/>
  <c r="T45" i="4"/>
  <c r="U39" i="7"/>
  <c r="T37" i="9"/>
  <c r="T57" i="9"/>
  <c r="U31" i="10"/>
  <c r="T93" i="10"/>
  <c r="U29" i="12"/>
  <c r="T29" i="12"/>
  <c r="T39" i="13"/>
  <c r="U39" i="13"/>
  <c r="T21" i="14"/>
  <c r="U21" i="14"/>
  <c r="U44" i="16"/>
  <c r="T88" i="16"/>
  <c r="U88" i="16"/>
  <c r="U92" i="16"/>
  <c r="T92" i="16"/>
  <c r="T46" i="17"/>
  <c r="U100" i="2"/>
  <c r="T100" i="2"/>
  <c r="R17" i="1"/>
  <c r="U14" i="2"/>
  <c r="U12" i="1"/>
  <c r="U30" i="2"/>
  <c r="T30" i="2"/>
  <c r="U12" i="4"/>
  <c r="T12" i="4"/>
  <c r="Q74" i="4"/>
  <c r="S74" i="4"/>
  <c r="T60" i="7"/>
  <c r="U60" i="7"/>
  <c r="T34" i="8"/>
  <c r="U34" i="8"/>
  <c r="R17" i="9"/>
  <c r="U72" i="9"/>
  <c r="U13" i="12"/>
  <c r="T64" i="12"/>
  <c r="T40" i="19"/>
  <c r="U40" i="19"/>
  <c r="U23" i="20"/>
  <c r="T23" i="20"/>
  <c r="U28" i="5"/>
  <c r="T28" i="5"/>
  <c r="Q35" i="5"/>
  <c r="S35" i="5"/>
  <c r="U15" i="8"/>
  <c r="U23" i="8"/>
  <c r="Q68" i="8"/>
  <c r="U40" i="11"/>
  <c r="T40" i="11"/>
  <c r="P17" i="12"/>
  <c r="R17" i="12"/>
  <c r="T65" i="12"/>
  <c r="U65" i="12"/>
  <c r="U88" i="12"/>
  <c r="T88" i="12"/>
  <c r="U72" i="16"/>
  <c r="T72" i="16"/>
  <c r="T10" i="7"/>
  <c r="U45" i="7"/>
  <c r="T45" i="7"/>
  <c r="T31" i="3"/>
  <c r="U94" i="12"/>
  <c r="T94" i="12"/>
  <c r="U88" i="14"/>
  <c r="T88" i="14"/>
  <c r="T96" i="1"/>
  <c r="T89" i="12"/>
  <c r="P74" i="13"/>
  <c r="R74" i="13"/>
  <c r="T92" i="19"/>
  <c r="U44" i="4"/>
  <c r="R17" i="5"/>
  <c r="U14" i="4"/>
  <c r="U22" i="5"/>
  <c r="U23" i="6"/>
  <c r="T23" i="6"/>
  <c r="T19" i="1"/>
  <c r="U29" i="2"/>
  <c r="T11" i="4"/>
  <c r="U50" i="5"/>
  <c r="T54" i="5"/>
  <c r="U72" i="5"/>
  <c r="U92" i="6"/>
  <c r="U31" i="1"/>
  <c r="Q42" i="1"/>
  <c r="U42" i="1" s="1"/>
  <c r="T71" i="1"/>
  <c r="U16" i="1"/>
  <c r="U46" i="1"/>
  <c r="E42" i="3"/>
  <c r="T57" i="3"/>
  <c r="E69" i="3"/>
  <c r="U88" i="4"/>
  <c r="U96" i="4"/>
  <c r="U58" i="5"/>
  <c r="T93" i="5"/>
  <c r="U93" i="5"/>
  <c r="U47" i="6"/>
  <c r="T47" i="6"/>
  <c r="U19" i="8"/>
  <c r="T19" i="8"/>
  <c r="T23" i="8"/>
  <c r="U66" i="9"/>
  <c r="U39" i="10"/>
  <c r="T63" i="10"/>
  <c r="T67" i="10"/>
  <c r="T24" i="11"/>
  <c r="T25" i="12"/>
  <c r="U72" i="12"/>
  <c r="T72" i="12"/>
  <c r="T16" i="13"/>
  <c r="U48" i="13"/>
  <c r="T48" i="13"/>
  <c r="U53" i="15"/>
  <c r="T53" i="15"/>
  <c r="Q17" i="16"/>
  <c r="R87" i="16"/>
  <c r="Q35" i="17"/>
  <c r="U35" i="17" s="1"/>
  <c r="S35" i="17"/>
  <c r="U41" i="18"/>
  <c r="T41" i="18"/>
  <c r="T47" i="20"/>
  <c r="U47" i="20"/>
  <c r="U108" i="1"/>
  <c r="T108" i="1"/>
  <c r="T110" i="8"/>
  <c r="U110" i="8"/>
  <c r="E42" i="13"/>
  <c r="U14" i="15"/>
  <c r="E17" i="20"/>
  <c r="P42" i="20"/>
  <c r="E82" i="4"/>
  <c r="O115" i="11"/>
  <c r="P61" i="6"/>
  <c r="T38" i="7"/>
  <c r="E73" i="8"/>
  <c r="Q42" i="10"/>
  <c r="T46" i="13"/>
  <c r="U45" i="1"/>
  <c r="E69" i="1"/>
  <c r="U38" i="3"/>
  <c r="Q17" i="4"/>
  <c r="U17" i="4" s="1"/>
  <c r="U19" i="7"/>
  <c r="P26" i="7"/>
  <c r="E42" i="7"/>
  <c r="T34" i="9"/>
  <c r="U34" i="11"/>
  <c r="U48" i="12"/>
  <c r="P73" i="12"/>
  <c r="U46" i="13"/>
  <c r="T88" i="15"/>
  <c r="E17" i="17"/>
  <c r="T13" i="18"/>
  <c r="E32" i="18"/>
  <c r="T22" i="19"/>
  <c r="T13" i="20"/>
  <c r="U20" i="20"/>
  <c r="E32" i="20"/>
  <c r="P35" i="20"/>
  <c r="E82" i="19"/>
  <c r="T103" i="6"/>
  <c r="T102" i="2"/>
  <c r="E42" i="12"/>
  <c r="Q73" i="12"/>
  <c r="E35" i="13"/>
  <c r="E35" i="14"/>
  <c r="E32" i="17"/>
  <c r="P74" i="17"/>
  <c r="E74" i="19"/>
  <c r="R97" i="6"/>
  <c r="T38" i="9"/>
  <c r="Q26" i="11"/>
  <c r="T38" i="11"/>
  <c r="E35" i="12"/>
  <c r="U10" i="14"/>
  <c r="U54" i="14"/>
  <c r="Q74" i="14"/>
  <c r="P73" i="15"/>
  <c r="U10" i="17"/>
  <c r="T38" i="19"/>
  <c r="Q17" i="20"/>
  <c r="Q26" i="19"/>
  <c r="U38" i="19"/>
  <c r="P32" i="20"/>
  <c r="T15" i="15"/>
  <c r="Q73" i="16"/>
  <c r="U14" i="17"/>
  <c r="Q69" i="18"/>
  <c r="U12" i="19"/>
  <c r="Q74" i="19"/>
  <c r="T11" i="20"/>
  <c r="U110" i="2"/>
  <c r="T104" i="2"/>
  <c r="U15" i="15"/>
  <c r="U53" i="16"/>
  <c r="P73" i="1"/>
  <c r="U10" i="5"/>
  <c r="U38" i="8"/>
  <c r="E17" i="9"/>
  <c r="T31" i="9"/>
  <c r="U38" i="9"/>
  <c r="T90" i="10"/>
  <c r="U10" i="11"/>
  <c r="T53" i="11"/>
  <c r="P74" i="11"/>
  <c r="Q17" i="12"/>
  <c r="U17" i="12" s="1"/>
  <c r="T28" i="12"/>
  <c r="Q35" i="12"/>
  <c r="T57" i="12"/>
  <c r="T90" i="12"/>
  <c r="T47" i="13"/>
  <c r="T72" i="13"/>
  <c r="T91" i="13"/>
  <c r="T25" i="14"/>
  <c r="T66" i="14"/>
  <c r="T11" i="15"/>
  <c r="T93" i="15"/>
  <c r="E42" i="16"/>
  <c r="T10" i="17"/>
  <c r="T21" i="17"/>
  <c r="T93" i="18"/>
  <c r="T53" i="19"/>
  <c r="T95" i="19"/>
  <c r="U15" i="20"/>
  <c r="T40" i="20"/>
  <c r="E82" i="20"/>
  <c r="E82" i="2"/>
  <c r="Q87" i="13"/>
  <c r="Q114" i="13" s="1"/>
  <c r="R87" i="5"/>
  <c r="E17" i="7"/>
  <c r="Q73" i="7"/>
  <c r="E42" i="8"/>
  <c r="P74" i="9"/>
  <c r="U37" i="10"/>
  <c r="Q74" i="11"/>
  <c r="E74" i="12"/>
  <c r="Q17" i="13"/>
  <c r="P32" i="13"/>
  <c r="E42" i="15"/>
  <c r="P68" i="15"/>
  <c r="E32" i="16"/>
  <c r="T59" i="17"/>
  <c r="R74" i="17"/>
  <c r="T11" i="18"/>
  <c r="T67" i="18"/>
  <c r="I114" i="19"/>
  <c r="U108" i="3"/>
  <c r="U10" i="1"/>
  <c r="E17" i="1"/>
  <c r="E32" i="1"/>
  <c r="P35" i="1"/>
  <c r="Q26" i="4"/>
  <c r="U26" i="4" s="1"/>
  <c r="E42" i="4"/>
  <c r="E26" i="6"/>
  <c r="R87" i="9"/>
  <c r="E69" i="11"/>
  <c r="U15" i="12"/>
  <c r="R73" i="15"/>
  <c r="U40" i="17"/>
  <c r="E68" i="17"/>
  <c r="U37" i="18"/>
  <c r="Q75" i="18"/>
  <c r="E32" i="19"/>
  <c r="T19" i="20"/>
  <c r="E68" i="20"/>
  <c r="E82" i="13"/>
  <c r="S97" i="10"/>
  <c r="G114" i="7"/>
  <c r="B114" i="17"/>
  <c r="E17" i="2"/>
  <c r="Q74" i="2"/>
  <c r="Q87" i="2"/>
  <c r="Q114" i="2" s="1"/>
  <c r="U15" i="5"/>
  <c r="E26" i="5"/>
  <c r="T26" i="5" s="1"/>
  <c r="U37" i="6"/>
  <c r="Q17" i="7"/>
  <c r="P35" i="8"/>
  <c r="E26" i="13"/>
  <c r="T14" i="16"/>
  <c r="Q32" i="16"/>
  <c r="U34" i="17"/>
  <c r="U96" i="19"/>
  <c r="T107" i="16"/>
  <c r="T98" i="8"/>
  <c r="U45" i="13"/>
  <c r="Q73" i="13"/>
  <c r="U38" i="17"/>
  <c r="Q17" i="19"/>
  <c r="Q73" i="19"/>
  <c r="R87" i="19"/>
  <c r="U46" i="2"/>
  <c r="Q55" i="3"/>
  <c r="P17" i="8"/>
  <c r="E55" i="11"/>
  <c r="P73" i="11"/>
  <c r="S87" i="12"/>
  <c r="T45" i="13"/>
  <c r="E68" i="13"/>
  <c r="E55" i="19"/>
  <c r="E74" i="20"/>
  <c r="T102" i="1"/>
  <c r="T112" i="10"/>
  <c r="U110" i="3"/>
  <c r="Q73" i="11"/>
  <c r="U23" i="12"/>
  <c r="U34" i="13"/>
  <c r="U34" i="14"/>
  <c r="U40" i="16"/>
  <c r="E82" i="7"/>
  <c r="T107" i="2"/>
  <c r="E73" i="4"/>
  <c r="U23" i="5"/>
  <c r="T38" i="6"/>
  <c r="Q32" i="8"/>
  <c r="R87" i="8"/>
  <c r="Q73" i="9"/>
  <c r="T23" i="12"/>
  <c r="T65" i="17"/>
  <c r="E61" i="18"/>
  <c r="U51" i="19"/>
  <c r="E35" i="20"/>
  <c r="U100" i="20"/>
  <c r="S97" i="12"/>
  <c r="E82" i="11"/>
  <c r="P68" i="20"/>
  <c r="R68" i="20"/>
  <c r="Q68" i="20"/>
  <c r="S68" i="20"/>
  <c r="E75" i="20"/>
  <c r="T57" i="20"/>
  <c r="E61" i="20"/>
  <c r="U61" i="20" s="1"/>
  <c r="U51" i="20"/>
  <c r="T52" i="20"/>
  <c r="Q55" i="20"/>
  <c r="T44" i="20"/>
  <c r="R42" i="20"/>
  <c r="T39" i="20"/>
  <c r="R32" i="20"/>
  <c r="T29" i="20"/>
  <c r="Q26" i="20"/>
  <c r="U25" i="20"/>
  <c r="E26" i="20"/>
  <c r="P55" i="20"/>
  <c r="R55" i="20"/>
  <c r="P69" i="20"/>
  <c r="T69" i="20" s="1"/>
  <c r="R69" i="20"/>
  <c r="E69" i="20"/>
  <c r="U106" i="20"/>
  <c r="T65" i="19"/>
  <c r="S68" i="19"/>
  <c r="T64" i="19"/>
  <c r="U63" i="19"/>
  <c r="U57" i="19"/>
  <c r="E61" i="19"/>
  <c r="T61" i="19" s="1"/>
  <c r="T44" i="19"/>
  <c r="P42" i="19"/>
  <c r="T39" i="19"/>
  <c r="T28" i="19"/>
  <c r="E26" i="19"/>
  <c r="Q75" i="19"/>
  <c r="U75" i="19" s="1"/>
  <c r="P55" i="19"/>
  <c r="R55" i="19"/>
  <c r="E69" i="19"/>
  <c r="P69" i="19"/>
  <c r="T69" i="19" s="1"/>
  <c r="R69" i="19"/>
  <c r="Q61" i="19"/>
  <c r="Q69" i="19"/>
  <c r="U69" i="19" s="1"/>
  <c r="S69" i="19"/>
  <c r="E75" i="19"/>
  <c r="S97" i="19"/>
  <c r="T102" i="19"/>
  <c r="T110" i="19"/>
  <c r="U63" i="18"/>
  <c r="T64" i="18"/>
  <c r="T52" i="18"/>
  <c r="E55" i="18"/>
  <c r="E75" i="18"/>
  <c r="T47" i="18"/>
  <c r="T44" i="18"/>
  <c r="Q42" i="18"/>
  <c r="S42" i="18"/>
  <c r="P42" i="18"/>
  <c r="R42" i="18"/>
  <c r="E69" i="18"/>
  <c r="P32" i="18"/>
  <c r="R32" i="18"/>
  <c r="P26" i="18"/>
  <c r="R26" i="18"/>
  <c r="S75" i="18"/>
  <c r="Q61" i="18"/>
  <c r="S69" i="18"/>
  <c r="U100" i="18"/>
  <c r="U110" i="18"/>
  <c r="Q68" i="17"/>
  <c r="S68" i="17"/>
  <c r="T58" i="17"/>
  <c r="Q61" i="17"/>
  <c r="T57" i="17"/>
  <c r="T50" i="17"/>
  <c r="E75" i="17"/>
  <c r="U29" i="17"/>
  <c r="Q32" i="17"/>
  <c r="S61" i="17"/>
  <c r="E61" i="17"/>
  <c r="T61" i="17" s="1"/>
  <c r="U99" i="17"/>
  <c r="T106" i="17"/>
  <c r="U104" i="17"/>
  <c r="T102" i="17"/>
  <c r="U98" i="17"/>
  <c r="T112" i="17"/>
  <c r="J114" i="17"/>
  <c r="P68" i="16"/>
  <c r="E61" i="16"/>
  <c r="U52" i="16"/>
  <c r="E75" i="16"/>
  <c r="P32" i="16"/>
  <c r="R32" i="16"/>
  <c r="P26" i="16"/>
  <c r="R26" i="16"/>
  <c r="U25" i="16"/>
  <c r="T24" i="16"/>
  <c r="E55" i="16"/>
  <c r="T49" i="16"/>
  <c r="Q55" i="16"/>
  <c r="E69" i="16"/>
  <c r="Q69" i="16"/>
  <c r="U69" i="16" s="1"/>
  <c r="P75" i="16"/>
  <c r="T75" i="16" s="1"/>
  <c r="R75" i="16"/>
  <c r="Q75" i="16"/>
  <c r="U75" i="16" s="1"/>
  <c r="S75" i="16"/>
  <c r="T103" i="16"/>
  <c r="T101" i="16"/>
  <c r="T111" i="16"/>
  <c r="E82" i="16"/>
  <c r="R68" i="15"/>
  <c r="Q68" i="15"/>
  <c r="S68" i="15"/>
  <c r="U63" i="15"/>
  <c r="E68" i="15"/>
  <c r="T50" i="15"/>
  <c r="E55" i="15"/>
  <c r="U51" i="15"/>
  <c r="U47" i="15"/>
  <c r="E69" i="15"/>
  <c r="T39" i="15"/>
  <c r="Q75" i="15"/>
  <c r="Q69" i="15"/>
  <c r="U69" i="15" s="1"/>
  <c r="Q61" i="15"/>
  <c r="S61" i="15"/>
  <c r="E75" i="15"/>
  <c r="E61" i="15"/>
  <c r="P75" i="15"/>
  <c r="T75" i="15" s="1"/>
  <c r="T108" i="15"/>
  <c r="R97" i="15"/>
  <c r="T99" i="15"/>
  <c r="U101" i="15"/>
  <c r="T104" i="15"/>
  <c r="U65" i="14"/>
  <c r="P68" i="14"/>
  <c r="R68" i="14"/>
  <c r="T58" i="14"/>
  <c r="T57" i="14"/>
  <c r="U52" i="14"/>
  <c r="T51" i="14"/>
  <c r="T44" i="14"/>
  <c r="P42" i="14"/>
  <c r="R42" i="14"/>
  <c r="E75" i="14"/>
  <c r="U39" i="14"/>
  <c r="P32" i="14"/>
  <c r="P55" i="14"/>
  <c r="R55" i="14"/>
  <c r="Q69" i="14"/>
  <c r="U69" i="14" s="1"/>
  <c r="E61" i="14"/>
  <c r="U61" i="14" s="1"/>
  <c r="E69" i="14"/>
  <c r="Q75" i="14"/>
  <c r="U75" i="14" s="1"/>
  <c r="P69" i="14"/>
  <c r="T69" i="14" s="1"/>
  <c r="R69" i="14"/>
  <c r="S69" i="14"/>
  <c r="U98" i="14"/>
  <c r="T103" i="14"/>
  <c r="U106" i="14"/>
  <c r="E82" i="14"/>
  <c r="Q68" i="13"/>
  <c r="S68" i="13"/>
  <c r="T57" i="13"/>
  <c r="U50" i="13"/>
  <c r="E55" i="13"/>
  <c r="Q42" i="13"/>
  <c r="T29" i="13"/>
  <c r="T28" i="13"/>
  <c r="P69" i="13"/>
  <c r="T69" i="13" s="1"/>
  <c r="E75" i="13"/>
  <c r="P55" i="13"/>
  <c r="R55" i="13"/>
  <c r="P61" i="13"/>
  <c r="R61" i="13"/>
  <c r="R69" i="13"/>
  <c r="Q61" i="13"/>
  <c r="S61" i="13"/>
  <c r="T101" i="13"/>
  <c r="U106" i="13"/>
  <c r="S97" i="13"/>
  <c r="P68" i="12"/>
  <c r="R68" i="12"/>
  <c r="Q68" i="12"/>
  <c r="T58" i="12"/>
  <c r="T52" i="12"/>
  <c r="E69" i="12"/>
  <c r="E55" i="12"/>
  <c r="R42" i="12"/>
  <c r="P32" i="12"/>
  <c r="R32" i="12"/>
  <c r="E32" i="12"/>
  <c r="Q26" i="12"/>
  <c r="T24" i="12"/>
  <c r="P55" i="12"/>
  <c r="E61" i="12"/>
  <c r="Q75" i="12"/>
  <c r="U75" i="12" s="1"/>
  <c r="P69" i="12"/>
  <c r="T69" i="12" s="1"/>
  <c r="Q69" i="12"/>
  <c r="U69" i="12" s="1"/>
  <c r="E75" i="12"/>
  <c r="T103" i="12"/>
  <c r="T105" i="12"/>
  <c r="R97" i="12"/>
  <c r="U111" i="12"/>
  <c r="E82" i="12"/>
  <c r="E68" i="11"/>
  <c r="T65" i="11"/>
  <c r="P68" i="11"/>
  <c r="R68" i="11"/>
  <c r="T64" i="11"/>
  <c r="Q68" i="11"/>
  <c r="S68" i="11"/>
  <c r="U57" i="11"/>
  <c r="P55" i="11"/>
  <c r="T44" i="11"/>
  <c r="U39" i="11"/>
  <c r="E42" i="11"/>
  <c r="T28" i="11"/>
  <c r="R55" i="11"/>
  <c r="Q55" i="11"/>
  <c r="U55" i="11" s="1"/>
  <c r="S55" i="11"/>
  <c r="E75" i="11"/>
  <c r="P69" i="11"/>
  <c r="T69" i="11" s="1"/>
  <c r="R69" i="11"/>
  <c r="Q61" i="11"/>
  <c r="Q75" i="11"/>
  <c r="U75" i="11" s="1"/>
  <c r="T103" i="11"/>
  <c r="R97" i="11"/>
  <c r="T99" i="11"/>
  <c r="U111" i="11"/>
  <c r="S97" i="11"/>
  <c r="T48" i="10"/>
  <c r="U44" i="10"/>
  <c r="S42" i="10"/>
  <c r="E42" i="10"/>
  <c r="P32" i="10"/>
  <c r="R32" i="10"/>
  <c r="P26" i="10"/>
  <c r="R26" i="10"/>
  <c r="E69" i="10"/>
  <c r="E55" i="10"/>
  <c r="Q55" i="10"/>
  <c r="U55" i="10" s="1"/>
  <c r="P61" i="10"/>
  <c r="R61" i="10"/>
  <c r="P75" i="10"/>
  <c r="T75" i="10" s="1"/>
  <c r="R75" i="10"/>
  <c r="T60" i="10"/>
  <c r="Q75" i="10"/>
  <c r="U75" i="10" s="1"/>
  <c r="S75" i="10"/>
  <c r="T108" i="10"/>
  <c r="T100" i="10"/>
  <c r="T102" i="10"/>
  <c r="T104" i="10"/>
  <c r="U58" i="9"/>
  <c r="T47" i="9"/>
  <c r="E55" i="9"/>
  <c r="P32" i="9"/>
  <c r="Q32" i="9"/>
  <c r="S32" i="9"/>
  <c r="T29" i="9"/>
  <c r="E69" i="9"/>
  <c r="E26" i="9"/>
  <c r="E75" i="9"/>
  <c r="E61" i="9"/>
  <c r="Q61" i="9"/>
  <c r="S61" i="9"/>
  <c r="M114" i="9"/>
  <c r="S114" i="9" s="1"/>
  <c r="T110" i="9"/>
  <c r="T112" i="9"/>
  <c r="U65" i="8"/>
  <c r="P68" i="8"/>
  <c r="R68" i="8"/>
  <c r="E68" i="8"/>
  <c r="E55" i="8"/>
  <c r="Q55" i="8"/>
  <c r="U55" i="8" s="1"/>
  <c r="S32" i="8"/>
  <c r="P26" i="8"/>
  <c r="R26" i="8"/>
  <c r="Q26" i="8"/>
  <c r="U26" i="8" s="1"/>
  <c r="S26" i="8"/>
  <c r="E75" i="8"/>
  <c r="T25" i="8"/>
  <c r="E26" i="8"/>
  <c r="Q69" i="8"/>
  <c r="U69" i="8" s="1"/>
  <c r="P75" i="8"/>
  <c r="T75" i="8" s="1"/>
  <c r="R75" i="8"/>
  <c r="E61" i="8"/>
  <c r="T61" i="8" s="1"/>
  <c r="E69" i="8"/>
  <c r="Q75" i="8"/>
  <c r="U75" i="8" s="1"/>
  <c r="S75" i="8"/>
  <c r="T106" i="8"/>
  <c r="U112" i="8"/>
  <c r="T102" i="8"/>
  <c r="T107" i="8"/>
  <c r="T109" i="8"/>
  <c r="U63" i="7"/>
  <c r="E68" i="7"/>
  <c r="T50" i="7"/>
  <c r="E55" i="7"/>
  <c r="Q42" i="7"/>
  <c r="S42" i="7"/>
  <c r="U29" i="7"/>
  <c r="T25" i="7"/>
  <c r="E69" i="7"/>
  <c r="E26" i="7"/>
  <c r="P75" i="7"/>
  <c r="Q55" i="7"/>
  <c r="T49" i="7"/>
  <c r="Q75" i="7"/>
  <c r="U75" i="7" s="1"/>
  <c r="R55" i="7"/>
  <c r="P61" i="7"/>
  <c r="R61" i="7"/>
  <c r="P69" i="7"/>
  <c r="T69" i="7" s="1"/>
  <c r="Q61" i="7"/>
  <c r="S61" i="7"/>
  <c r="Q69" i="7"/>
  <c r="U69" i="7" s="1"/>
  <c r="S69" i="7"/>
  <c r="R75" i="7"/>
  <c r="E75" i="7"/>
  <c r="T99" i="7"/>
  <c r="U101" i="7"/>
  <c r="T103" i="7"/>
  <c r="U112" i="7"/>
  <c r="U64" i="6"/>
  <c r="E61" i="6"/>
  <c r="T51" i="6"/>
  <c r="P42" i="6"/>
  <c r="R42" i="6"/>
  <c r="Q42" i="6"/>
  <c r="S42" i="6"/>
  <c r="U24" i="6"/>
  <c r="E55" i="6"/>
  <c r="E69" i="6"/>
  <c r="E75" i="6"/>
  <c r="R61" i="6"/>
  <c r="U60" i="6"/>
  <c r="T112" i="6"/>
  <c r="T104" i="6"/>
  <c r="T106" i="6"/>
  <c r="T108" i="6"/>
  <c r="Q68" i="5"/>
  <c r="P68" i="5"/>
  <c r="R68" i="5"/>
  <c r="E55" i="5"/>
  <c r="Q32" i="5"/>
  <c r="U32" i="5" s="1"/>
  <c r="S32" i="5"/>
  <c r="E75" i="5"/>
  <c r="T29" i="5"/>
  <c r="P32" i="5"/>
  <c r="T32" i="5" s="1"/>
  <c r="R32" i="5"/>
  <c r="E69" i="5"/>
  <c r="T49" i="5"/>
  <c r="U59" i="5"/>
  <c r="E61" i="5"/>
  <c r="U61" i="5" s="1"/>
  <c r="T101" i="5"/>
  <c r="T103" i="5"/>
  <c r="T105" i="5"/>
  <c r="R97" i="5"/>
  <c r="E82" i="5"/>
  <c r="T63" i="4"/>
  <c r="U64" i="4"/>
  <c r="U57" i="4"/>
  <c r="T51" i="4"/>
  <c r="U52" i="4"/>
  <c r="E55" i="4"/>
  <c r="E75" i="4"/>
  <c r="E69" i="4"/>
  <c r="Q32" i="4"/>
  <c r="S32" i="4"/>
  <c r="Q55" i="4"/>
  <c r="U55" i="4" s="1"/>
  <c r="P55" i="4"/>
  <c r="T55" i="4" s="1"/>
  <c r="E61" i="4"/>
  <c r="T61" i="4" s="1"/>
  <c r="P75" i="4"/>
  <c r="T75" i="4" s="1"/>
  <c r="R75" i="4"/>
  <c r="U103" i="4"/>
  <c r="T111" i="4"/>
  <c r="T63" i="3"/>
  <c r="E61" i="3"/>
  <c r="U61" i="3" s="1"/>
  <c r="U50" i="3"/>
  <c r="U51" i="3"/>
  <c r="T44" i="3"/>
  <c r="T39" i="3"/>
  <c r="P42" i="3"/>
  <c r="T42" i="3" s="1"/>
  <c r="R42" i="3"/>
  <c r="E32" i="3"/>
  <c r="T32" i="3" s="1"/>
  <c r="E26" i="3"/>
  <c r="U26" i="3" s="1"/>
  <c r="U49" i="3"/>
  <c r="P69" i="3"/>
  <c r="T69" i="3" s="1"/>
  <c r="Q61" i="3"/>
  <c r="E75" i="3"/>
  <c r="P75" i="3"/>
  <c r="T75" i="3" s="1"/>
  <c r="T100" i="3"/>
  <c r="T102" i="3"/>
  <c r="U111" i="3"/>
  <c r="E82" i="3"/>
  <c r="E68" i="2"/>
  <c r="U65" i="2"/>
  <c r="T64" i="2"/>
  <c r="P68" i="2"/>
  <c r="R68" i="2"/>
  <c r="T58" i="2"/>
  <c r="U50" i="2"/>
  <c r="T47" i="2"/>
  <c r="U39" i="2"/>
  <c r="E42" i="2"/>
  <c r="U28" i="2"/>
  <c r="Q69" i="2"/>
  <c r="U69" i="2" s="1"/>
  <c r="R26" i="2"/>
  <c r="E69" i="2"/>
  <c r="Q55" i="2"/>
  <c r="U55" i="2" s="1"/>
  <c r="S69" i="2"/>
  <c r="E75" i="2"/>
  <c r="E55" i="2"/>
  <c r="T49" i="2"/>
  <c r="T59" i="2"/>
  <c r="U60" i="2"/>
  <c r="E61" i="2"/>
  <c r="T61" i="2" s="1"/>
  <c r="T105" i="2"/>
  <c r="T112" i="2"/>
  <c r="P68" i="1"/>
  <c r="R68" i="1"/>
  <c r="Q68" i="1"/>
  <c r="E75" i="1"/>
  <c r="U44" i="1"/>
  <c r="E42" i="1"/>
  <c r="P42" i="1"/>
  <c r="S42" i="1"/>
  <c r="S32" i="1"/>
  <c r="R32" i="1"/>
  <c r="T29" i="1"/>
  <c r="Q26" i="1"/>
  <c r="T25" i="1"/>
  <c r="E26" i="1"/>
  <c r="P55" i="1"/>
  <c r="P61" i="1"/>
  <c r="R61" i="1"/>
  <c r="U110" i="1"/>
  <c r="U104" i="1"/>
  <c r="T100" i="1"/>
  <c r="U112" i="1"/>
  <c r="E82" i="1"/>
  <c r="U26" i="1"/>
  <c r="T26" i="1"/>
  <c r="T32" i="4"/>
  <c r="U32" i="4"/>
  <c r="T26" i="3"/>
  <c r="U35" i="1"/>
  <c r="T35" i="1"/>
  <c r="U35" i="4"/>
  <c r="U61" i="1"/>
  <c r="T61" i="1"/>
  <c r="U32" i="1"/>
  <c r="T32" i="1"/>
  <c r="P26" i="1"/>
  <c r="Q55" i="1"/>
  <c r="U55" i="1" s="1"/>
  <c r="Q69" i="1"/>
  <c r="U69" i="1" s="1"/>
  <c r="Q74" i="1"/>
  <c r="P75" i="1"/>
  <c r="T75" i="1" s="1"/>
  <c r="S87" i="1"/>
  <c r="P17" i="2"/>
  <c r="T17" i="2" s="1"/>
  <c r="Q32" i="2"/>
  <c r="Q35" i="2"/>
  <c r="U74" i="2"/>
  <c r="T74" i="2"/>
  <c r="T73" i="2"/>
  <c r="U73" i="2"/>
  <c r="U71" i="2"/>
  <c r="R87" i="2"/>
  <c r="S32" i="3"/>
  <c r="Q75" i="3"/>
  <c r="U75" i="3" s="1"/>
  <c r="T34" i="4"/>
  <c r="P42" i="4"/>
  <c r="R55" i="4"/>
  <c r="U73" i="4"/>
  <c r="T73" i="4"/>
  <c r="U74" i="4"/>
  <c r="T74" i="4"/>
  <c r="T71" i="4"/>
  <c r="Q75" i="4"/>
  <c r="U75" i="4" s="1"/>
  <c r="Q17" i="5"/>
  <c r="Q61" i="6"/>
  <c r="U74" i="6"/>
  <c r="T74" i="6"/>
  <c r="T73" i="6"/>
  <c r="U73" i="6"/>
  <c r="U71" i="6"/>
  <c r="T71" i="6"/>
  <c r="U59" i="7"/>
  <c r="T59" i="7"/>
  <c r="P74" i="8"/>
  <c r="T51" i="9"/>
  <c r="U51" i="9"/>
  <c r="U60" i="12"/>
  <c r="T60" i="12"/>
  <c r="Q73" i="1"/>
  <c r="P32" i="2"/>
  <c r="U68" i="2"/>
  <c r="T68" i="2"/>
  <c r="U53" i="10"/>
  <c r="T53" i="10"/>
  <c r="T42" i="1"/>
  <c r="S68" i="1"/>
  <c r="R69" i="1"/>
  <c r="Q75" i="1"/>
  <c r="U75" i="1" s="1"/>
  <c r="Q17" i="2"/>
  <c r="U17" i="2" s="1"/>
  <c r="R35" i="2"/>
  <c r="P55" i="2"/>
  <c r="T55" i="2" s="1"/>
  <c r="U61" i="2"/>
  <c r="S87" i="2"/>
  <c r="U17" i="3"/>
  <c r="U9" i="3"/>
  <c r="S42" i="3"/>
  <c r="U55" i="3"/>
  <c r="T55" i="3"/>
  <c r="P61" i="3"/>
  <c r="P68" i="3"/>
  <c r="Q69" i="3"/>
  <c r="U69" i="3" s="1"/>
  <c r="P74" i="3"/>
  <c r="Q42" i="4"/>
  <c r="P73" i="4"/>
  <c r="P74" i="4"/>
  <c r="U93" i="4"/>
  <c r="T93" i="4"/>
  <c r="U24" i="5"/>
  <c r="T24" i="5"/>
  <c r="U31" i="7"/>
  <c r="T31" i="7"/>
  <c r="U22" i="8"/>
  <c r="T22" i="8"/>
  <c r="P69" i="8"/>
  <c r="T69" i="8" s="1"/>
  <c r="T35" i="14"/>
  <c r="Q17" i="1"/>
  <c r="U17" i="1" s="1"/>
  <c r="T61" i="5"/>
  <c r="U32" i="7"/>
  <c r="T32" i="7"/>
  <c r="U39" i="8"/>
  <c r="T39" i="8"/>
  <c r="T69" i="1"/>
  <c r="T17" i="1"/>
  <c r="P74" i="2"/>
  <c r="P75" i="2"/>
  <c r="T75" i="2" s="1"/>
  <c r="P55" i="3"/>
  <c r="Q68" i="3"/>
  <c r="U74" i="3"/>
  <c r="T74" i="3"/>
  <c r="U73" i="3"/>
  <c r="T73" i="3"/>
  <c r="T71" i="3"/>
  <c r="P73" i="3"/>
  <c r="Q74" i="3"/>
  <c r="P17" i="4"/>
  <c r="T17" i="4" s="1"/>
  <c r="U13" i="5"/>
  <c r="T13" i="5"/>
  <c r="P26" i="5"/>
  <c r="U41" i="5"/>
  <c r="T41" i="5"/>
  <c r="Q61" i="5"/>
  <c r="P87" i="5"/>
  <c r="P32" i="6"/>
  <c r="Q75" i="6"/>
  <c r="U75" i="6" s="1"/>
  <c r="U34" i="7"/>
  <c r="T34" i="7"/>
  <c r="Q68" i="7"/>
  <c r="T26" i="8"/>
  <c r="U50" i="8"/>
  <c r="T50" i="8"/>
  <c r="U72" i="11"/>
  <c r="T72" i="11"/>
  <c r="Q115" i="13"/>
  <c r="U26" i="2"/>
  <c r="T26" i="2"/>
  <c r="Q115" i="2"/>
  <c r="U42" i="3"/>
  <c r="U37" i="3"/>
  <c r="U64" i="5"/>
  <c r="T64" i="5"/>
  <c r="R55" i="1"/>
  <c r="S26" i="1"/>
  <c r="R42" i="1"/>
  <c r="Q61" i="1"/>
  <c r="T74" i="1"/>
  <c r="U73" i="1"/>
  <c r="U74" i="1"/>
  <c r="T73" i="1"/>
  <c r="Q26" i="2"/>
  <c r="P42" i="2"/>
  <c r="T42" i="2" s="1"/>
  <c r="P61" i="2"/>
  <c r="Q73" i="2"/>
  <c r="Q75" i="2"/>
  <c r="U75" i="2" s="1"/>
  <c r="P26" i="3"/>
  <c r="Q73" i="3"/>
  <c r="T87" i="3"/>
  <c r="E87" i="3"/>
  <c r="E115" i="3" s="1"/>
  <c r="T115" i="3" s="1"/>
  <c r="U87" i="3"/>
  <c r="U88" i="3"/>
  <c r="T9" i="4"/>
  <c r="P35" i="4"/>
  <c r="T35" i="4" s="1"/>
  <c r="U17" i="5"/>
  <c r="T17" i="5"/>
  <c r="T9" i="5"/>
  <c r="Q26" i="5"/>
  <c r="U26" i="5" s="1"/>
  <c r="U42" i="5"/>
  <c r="T42" i="5"/>
  <c r="T37" i="5"/>
  <c r="P42" i="5"/>
  <c r="P55" i="5"/>
  <c r="T55" i="5" s="1"/>
  <c r="P69" i="5"/>
  <c r="T69" i="5" s="1"/>
  <c r="P74" i="5"/>
  <c r="U29" i="6"/>
  <c r="T29" i="6"/>
  <c r="U66" i="6"/>
  <c r="T66" i="6"/>
  <c r="T26" i="7"/>
  <c r="U42" i="7"/>
  <c r="U37" i="7"/>
  <c r="T37" i="7"/>
  <c r="Q35" i="9"/>
  <c r="U35" i="9" s="1"/>
  <c r="T24" i="10"/>
  <c r="U24" i="10"/>
  <c r="U89" i="6"/>
  <c r="T89" i="6"/>
  <c r="T22" i="1"/>
  <c r="T55" i="1"/>
  <c r="T87" i="1"/>
  <c r="E87" i="1"/>
  <c r="E115" i="1" s="1"/>
  <c r="U115" i="1" s="1"/>
  <c r="U87" i="1"/>
  <c r="T93" i="1"/>
  <c r="T13" i="2"/>
  <c r="T24" i="2"/>
  <c r="U32" i="2"/>
  <c r="T32" i="2"/>
  <c r="T41" i="2"/>
  <c r="Q42" i="2"/>
  <c r="U42" i="2" s="1"/>
  <c r="T44" i="2"/>
  <c r="T52" i="2"/>
  <c r="Q61" i="2"/>
  <c r="T63" i="2"/>
  <c r="T92" i="2"/>
  <c r="T10" i="3"/>
  <c r="P17" i="3"/>
  <c r="T17" i="3" s="1"/>
  <c r="U19" i="3"/>
  <c r="T25" i="3"/>
  <c r="Q26" i="3"/>
  <c r="T28" i="3"/>
  <c r="P35" i="3"/>
  <c r="T35" i="3" s="1"/>
  <c r="T37" i="3"/>
  <c r="U47" i="3"/>
  <c r="T53" i="3"/>
  <c r="T60" i="3"/>
  <c r="U68" i="3"/>
  <c r="T68" i="3"/>
  <c r="T66" i="3"/>
  <c r="P87" i="3"/>
  <c r="U95" i="3"/>
  <c r="T16" i="4"/>
  <c r="U29" i="4"/>
  <c r="Q35" i="4"/>
  <c r="P61" i="4"/>
  <c r="U11" i="5"/>
  <c r="T35" i="5"/>
  <c r="U39" i="5"/>
  <c r="U44" i="5"/>
  <c r="T44" i="5"/>
  <c r="Q55" i="5"/>
  <c r="U55" i="5" s="1"/>
  <c r="U54" i="6"/>
  <c r="T54" i="6"/>
  <c r="P42" i="7"/>
  <c r="T42" i="7" s="1"/>
  <c r="U48" i="7"/>
  <c r="T48" i="7"/>
  <c r="Q17" i="9"/>
  <c r="U17" i="9" s="1"/>
  <c r="P42" i="9"/>
  <c r="T42" i="9" s="1"/>
  <c r="U66" i="10"/>
  <c r="T66" i="10"/>
  <c r="U32" i="11"/>
  <c r="T32" i="11"/>
  <c r="U40" i="13"/>
  <c r="T40" i="13"/>
  <c r="T11" i="1"/>
  <c r="U35" i="2"/>
  <c r="T35" i="2"/>
  <c r="T10" i="1"/>
  <c r="T21" i="1"/>
  <c r="T38" i="1"/>
  <c r="U39" i="1"/>
  <c r="T49" i="1"/>
  <c r="U50" i="1"/>
  <c r="T60" i="1"/>
  <c r="P87" i="1"/>
  <c r="T92" i="1"/>
  <c r="T12" i="2"/>
  <c r="T23" i="2"/>
  <c r="T40" i="2"/>
  <c r="T51" i="2"/>
  <c r="U63" i="2"/>
  <c r="P69" i="2"/>
  <c r="T69" i="2" s="1"/>
  <c r="T71" i="2"/>
  <c r="U87" i="2"/>
  <c r="E87" i="2"/>
  <c r="E115" i="2" s="1"/>
  <c r="U115" i="2" s="1"/>
  <c r="T87" i="2"/>
  <c r="T88" i="2"/>
  <c r="Q17" i="3"/>
  <c r="T24" i="3"/>
  <c r="Q35" i="3"/>
  <c r="U35" i="3" s="1"/>
  <c r="T46" i="3"/>
  <c r="T52" i="3"/>
  <c r="Q87" i="3"/>
  <c r="T94" i="3"/>
  <c r="U19" i="4"/>
  <c r="P26" i="4"/>
  <c r="T26" i="4" s="1"/>
  <c r="T28" i="4"/>
  <c r="U34" i="4"/>
  <c r="T42" i="4"/>
  <c r="U42" i="4"/>
  <c r="T37" i="4"/>
  <c r="T39" i="4"/>
  <c r="T47" i="4"/>
  <c r="T58" i="4"/>
  <c r="Q61" i="4"/>
  <c r="P68" i="4"/>
  <c r="P69" i="4"/>
  <c r="T69" i="4" s="1"/>
  <c r="U71" i="4"/>
  <c r="T90" i="4"/>
  <c r="T21" i="5"/>
  <c r="U52" i="5"/>
  <c r="T52" i="5"/>
  <c r="U95" i="5"/>
  <c r="T95" i="5"/>
  <c r="P35" i="6"/>
  <c r="T35" i="6" s="1"/>
  <c r="U46" i="6"/>
  <c r="T46" i="6"/>
  <c r="U57" i="6"/>
  <c r="T57" i="6"/>
  <c r="P32" i="8"/>
  <c r="T32" i="8" s="1"/>
  <c r="P42" i="8"/>
  <c r="T42" i="8" s="1"/>
  <c r="P55" i="8"/>
  <c r="T55" i="8" s="1"/>
  <c r="U93" i="8"/>
  <c r="T93" i="8"/>
  <c r="U13" i="9"/>
  <c r="T13" i="9"/>
  <c r="U26" i="9"/>
  <c r="T26" i="9"/>
  <c r="U92" i="9"/>
  <c r="T92" i="9"/>
  <c r="T35" i="13"/>
  <c r="U91" i="7"/>
  <c r="T91" i="7"/>
  <c r="T9" i="1"/>
  <c r="T37" i="1"/>
  <c r="U68" i="1"/>
  <c r="T68" i="1"/>
  <c r="Q87" i="1"/>
  <c r="Q68" i="2"/>
  <c r="P87" i="2"/>
  <c r="T9" i="3"/>
  <c r="U16" i="3"/>
  <c r="P32" i="3"/>
  <c r="T34" i="3"/>
  <c r="T45" i="3"/>
  <c r="T59" i="3"/>
  <c r="T65" i="3"/>
  <c r="U89" i="3"/>
  <c r="U15" i="4"/>
  <c r="P32" i="4"/>
  <c r="T50" i="4"/>
  <c r="Q69" i="4"/>
  <c r="U69" i="4" s="1"/>
  <c r="R87" i="4"/>
  <c r="T10" i="5"/>
  <c r="U31" i="5"/>
  <c r="T38" i="5"/>
  <c r="T60" i="5"/>
  <c r="U15" i="6"/>
  <c r="T15" i="6"/>
  <c r="Q26" i="6"/>
  <c r="U26" i="6" s="1"/>
  <c r="U32" i="6"/>
  <c r="T32" i="6"/>
  <c r="U61" i="6"/>
  <c r="T61" i="6"/>
  <c r="T75" i="7"/>
  <c r="U17" i="7"/>
  <c r="U9" i="7"/>
  <c r="T9" i="7"/>
  <c r="U20" i="7"/>
  <c r="T20" i="7"/>
  <c r="Q26" i="7"/>
  <c r="U26" i="7" s="1"/>
  <c r="U61" i="7"/>
  <c r="T61" i="7"/>
  <c r="P74" i="7"/>
  <c r="U11" i="8"/>
  <c r="T11" i="8"/>
  <c r="Q17" i="8"/>
  <c r="T40" i="9"/>
  <c r="U40" i="9"/>
  <c r="U61" i="9"/>
  <c r="T61" i="9"/>
  <c r="S87" i="4"/>
  <c r="U68" i="5"/>
  <c r="T68" i="5"/>
  <c r="Q87" i="5"/>
  <c r="T22" i="6"/>
  <c r="T39" i="6"/>
  <c r="T50" i="6"/>
  <c r="U87" i="6"/>
  <c r="E87" i="6"/>
  <c r="E115" i="6" s="1"/>
  <c r="U115" i="6" s="1"/>
  <c r="T87" i="6"/>
  <c r="T93" i="6"/>
  <c r="T13" i="7"/>
  <c r="T24" i="7"/>
  <c r="T41" i="7"/>
  <c r="T44" i="7"/>
  <c r="T52" i="7"/>
  <c r="T64" i="7"/>
  <c r="T95" i="7"/>
  <c r="T15" i="8"/>
  <c r="T29" i="8"/>
  <c r="T46" i="8"/>
  <c r="T54" i="8"/>
  <c r="T57" i="8"/>
  <c r="T66" i="8"/>
  <c r="T71" i="8"/>
  <c r="S87" i="8"/>
  <c r="T89" i="8"/>
  <c r="T9" i="9"/>
  <c r="T20" i="9"/>
  <c r="T25" i="9"/>
  <c r="Q42" i="9"/>
  <c r="U42" i="9" s="1"/>
  <c r="U68" i="9"/>
  <c r="T68" i="9"/>
  <c r="T63" i="9"/>
  <c r="T65" i="9"/>
  <c r="S87" i="9"/>
  <c r="Q26" i="10"/>
  <c r="U41" i="10"/>
  <c r="U57" i="10"/>
  <c r="T57" i="10"/>
  <c r="Q42" i="11"/>
  <c r="U67" i="11"/>
  <c r="T67" i="11"/>
  <c r="Q69" i="11"/>
  <c r="U69" i="11" s="1"/>
  <c r="U40" i="12"/>
  <c r="Q32" i="13"/>
  <c r="U51" i="13"/>
  <c r="T51" i="13"/>
  <c r="P73" i="13"/>
  <c r="Q32" i="14"/>
  <c r="P87" i="6"/>
  <c r="U74" i="7"/>
  <c r="T74" i="7"/>
  <c r="U73" i="7"/>
  <c r="T73" i="7"/>
  <c r="U17" i="8"/>
  <c r="T17" i="8"/>
  <c r="U44" i="9"/>
  <c r="T44" i="9"/>
  <c r="T60" i="9"/>
  <c r="P73" i="9"/>
  <c r="U95" i="9"/>
  <c r="T95" i="9"/>
  <c r="U28" i="10"/>
  <c r="T28" i="10"/>
  <c r="T50" i="10"/>
  <c r="U61" i="10"/>
  <c r="T61" i="10"/>
  <c r="U87" i="10"/>
  <c r="E87" i="10"/>
  <c r="E115" i="10" s="1"/>
  <c r="U115" i="10" s="1"/>
  <c r="T87" i="10"/>
  <c r="U88" i="10"/>
  <c r="T88" i="10"/>
  <c r="U58" i="11"/>
  <c r="T58" i="11"/>
  <c r="U21" i="12"/>
  <c r="T21" i="12"/>
  <c r="U67" i="14"/>
  <c r="T67" i="14"/>
  <c r="U31" i="15"/>
  <c r="T31" i="15"/>
  <c r="Q69" i="5"/>
  <c r="U69" i="5" s="1"/>
  <c r="Q74" i="5"/>
  <c r="P75" i="5"/>
  <c r="T75" i="5" s="1"/>
  <c r="S87" i="5"/>
  <c r="P17" i="6"/>
  <c r="Q32" i="6"/>
  <c r="Q35" i="6"/>
  <c r="U35" i="6" s="1"/>
  <c r="U68" i="6"/>
  <c r="T68" i="6"/>
  <c r="P68" i="6"/>
  <c r="P73" i="6"/>
  <c r="Q87" i="6"/>
  <c r="U55" i="7"/>
  <c r="T55" i="7"/>
  <c r="T87" i="7"/>
  <c r="U87" i="7"/>
  <c r="E87" i="7"/>
  <c r="E115" i="7" s="1"/>
  <c r="U115" i="7" s="1"/>
  <c r="U32" i="8"/>
  <c r="T35" i="8"/>
  <c r="U35" i="8"/>
  <c r="Q42" i="8"/>
  <c r="U42" i="8" s="1"/>
  <c r="P61" i="8"/>
  <c r="P75" i="9"/>
  <c r="T75" i="9" s="1"/>
  <c r="U65" i="10"/>
  <c r="T65" i="10"/>
  <c r="U96" i="10"/>
  <c r="T96" i="10"/>
  <c r="U16" i="11"/>
  <c r="T16" i="11"/>
  <c r="P26" i="12"/>
  <c r="U35" i="12"/>
  <c r="U92" i="12"/>
  <c r="T92" i="12"/>
  <c r="P17" i="13"/>
  <c r="T17" i="13" s="1"/>
  <c r="U74" i="14"/>
  <c r="T74" i="14"/>
  <c r="T73" i="14"/>
  <c r="U73" i="14"/>
  <c r="U71" i="14"/>
  <c r="T71" i="14"/>
  <c r="U10" i="15"/>
  <c r="T10" i="15"/>
  <c r="P74" i="16"/>
  <c r="Q75" i="5"/>
  <c r="U75" i="5" s="1"/>
  <c r="Q17" i="6"/>
  <c r="U17" i="6" s="1"/>
  <c r="P55" i="6"/>
  <c r="T55" i="6" s="1"/>
  <c r="Q68" i="6"/>
  <c r="P69" i="6"/>
  <c r="T69" i="6" s="1"/>
  <c r="Q73" i="6"/>
  <c r="P74" i="6"/>
  <c r="R87" i="6"/>
  <c r="P32" i="7"/>
  <c r="P35" i="7"/>
  <c r="T35" i="7" s="1"/>
  <c r="P87" i="7"/>
  <c r="Q61" i="8"/>
  <c r="U73" i="8"/>
  <c r="T73" i="8"/>
  <c r="U74" i="8"/>
  <c r="T74" i="8"/>
  <c r="T17" i="9"/>
  <c r="U32" i="9"/>
  <c r="T32" i="9"/>
  <c r="P68" i="9"/>
  <c r="Q74" i="9"/>
  <c r="Q75" i="9"/>
  <c r="U75" i="9" s="1"/>
  <c r="U15" i="10"/>
  <c r="T15" i="10"/>
  <c r="P17" i="10"/>
  <c r="U46" i="10"/>
  <c r="T46" i="10"/>
  <c r="Q61" i="10"/>
  <c r="Q74" i="10"/>
  <c r="E75" i="10"/>
  <c r="P17" i="11"/>
  <c r="T17" i="11" s="1"/>
  <c r="U30" i="11"/>
  <c r="T30" i="11"/>
  <c r="Q32" i="11"/>
  <c r="U90" i="11"/>
  <c r="T90" i="11"/>
  <c r="Q32" i="12"/>
  <c r="U49" i="12"/>
  <c r="T49" i="12"/>
  <c r="Q55" i="12"/>
  <c r="U12" i="13"/>
  <c r="T12" i="13"/>
  <c r="Q35" i="13"/>
  <c r="U35" i="13" s="1"/>
  <c r="Q35" i="14"/>
  <c r="U35" i="14" s="1"/>
  <c r="U87" i="4"/>
  <c r="E87" i="4"/>
  <c r="E115" i="4" s="1"/>
  <c r="U115" i="4" s="1"/>
  <c r="T87" i="4"/>
  <c r="Q42" i="5"/>
  <c r="P61" i="5"/>
  <c r="P26" i="6"/>
  <c r="T26" i="6" s="1"/>
  <c r="Q55" i="6"/>
  <c r="U55" i="6" s="1"/>
  <c r="Q69" i="6"/>
  <c r="U69" i="6" s="1"/>
  <c r="Q74" i="6"/>
  <c r="P75" i="6"/>
  <c r="T75" i="6" s="1"/>
  <c r="S87" i="6"/>
  <c r="P17" i="7"/>
  <c r="T17" i="7" s="1"/>
  <c r="Q32" i="7"/>
  <c r="Q35" i="7"/>
  <c r="U35" i="7" s="1"/>
  <c r="U68" i="7"/>
  <c r="T68" i="7"/>
  <c r="P68" i="7"/>
  <c r="P73" i="7"/>
  <c r="Q87" i="7"/>
  <c r="U87" i="8"/>
  <c r="E87" i="8"/>
  <c r="E115" i="8" s="1"/>
  <c r="U115" i="8" s="1"/>
  <c r="T87" i="8"/>
  <c r="P55" i="9"/>
  <c r="Q68" i="9"/>
  <c r="P69" i="9"/>
  <c r="T69" i="9" s="1"/>
  <c r="T87" i="9"/>
  <c r="U87" i="9"/>
  <c r="E87" i="9"/>
  <c r="E115" i="9" s="1"/>
  <c r="U115" i="9" s="1"/>
  <c r="U88" i="9"/>
  <c r="U94" i="9"/>
  <c r="T94" i="9"/>
  <c r="Q17" i="10"/>
  <c r="U17" i="10" s="1"/>
  <c r="U26" i="10"/>
  <c r="T26" i="10"/>
  <c r="P35" i="10"/>
  <c r="U54" i="10"/>
  <c r="T54" i="10"/>
  <c r="U47" i="11"/>
  <c r="T47" i="11"/>
  <c r="P61" i="11"/>
  <c r="U10" i="12"/>
  <c r="T10" i="12"/>
  <c r="T61" i="12"/>
  <c r="U61" i="12"/>
  <c r="U32" i="13"/>
  <c r="T32" i="13"/>
  <c r="U68" i="13"/>
  <c r="T68" i="13"/>
  <c r="U63" i="13"/>
  <c r="T63" i="13"/>
  <c r="U94" i="13"/>
  <c r="T94" i="13"/>
  <c r="U14" i="14"/>
  <c r="T14" i="14"/>
  <c r="U32" i="14"/>
  <c r="T32" i="14"/>
  <c r="T72" i="3"/>
  <c r="R87" i="3"/>
  <c r="T90" i="3"/>
  <c r="T10" i="4"/>
  <c r="T21" i="4"/>
  <c r="T38" i="4"/>
  <c r="T49" i="4"/>
  <c r="T60" i="4"/>
  <c r="P87" i="4"/>
  <c r="T92" i="4"/>
  <c r="T12" i="5"/>
  <c r="T23" i="5"/>
  <c r="T40" i="5"/>
  <c r="T51" i="5"/>
  <c r="T63" i="5"/>
  <c r="T74" i="5"/>
  <c r="U73" i="5"/>
  <c r="U74" i="5"/>
  <c r="T73" i="5"/>
  <c r="T94" i="5"/>
  <c r="T17" i="6"/>
  <c r="T14" i="6"/>
  <c r="T25" i="6"/>
  <c r="T28" i="6"/>
  <c r="U42" i="6"/>
  <c r="T42" i="6"/>
  <c r="T45" i="6"/>
  <c r="T53" i="6"/>
  <c r="T65" i="6"/>
  <c r="T88" i="6"/>
  <c r="T96" i="6"/>
  <c r="T16" i="7"/>
  <c r="T19" i="7"/>
  <c r="T30" i="7"/>
  <c r="T47" i="7"/>
  <c r="T58" i="7"/>
  <c r="T67" i="7"/>
  <c r="T72" i="7"/>
  <c r="R87" i="7"/>
  <c r="T90" i="7"/>
  <c r="T10" i="8"/>
  <c r="T21" i="8"/>
  <c r="T38" i="8"/>
  <c r="T49" i="8"/>
  <c r="T60" i="8"/>
  <c r="P87" i="8"/>
  <c r="T92" i="8"/>
  <c r="T12" i="9"/>
  <c r="U23" i="9"/>
  <c r="T28" i="9"/>
  <c r="T39" i="9"/>
  <c r="U41" i="9"/>
  <c r="T41" i="9"/>
  <c r="T50" i="9"/>
  <c r="U52" i="9"/>
  <c r="T52" i="9"/>
  <c r="Q55" i="9"/>
  <c r="U63" i="9"/>
  <c r="Q69" i="9"/>
  <c r="U69" i="9" s="1"/>
  <c r="P87" i="9"/>
  <c r="T91" i="9"/>
  <c r="U13" i="10"/>
  <c r="T23" i="10"/>
  <c r="U25" i="10"/>
  <c r="T25" i="10"/>
  <c r="Q35" i="10"/>
  <c r="Q69" i="10"/>
  <c r="U69" i="10" s="1"/>
  <c r="U74" i="10"/>
  <c r="T74" i="10"/>
  <c r="T73" i="10"/>
  <c r="U73" i="10"/>
  <c r="U71" i="10"/>
  <c r="T71" i="10"/>
  <c r="U19" i="11"/>
  <c r="T19" i="11"/>
  <c r="P26" i="11"/>
  <c r="P75" i="11"/>
  <c r="T75" i="11" s="1"/>
  <c r="U14" i="13"/>
  <c r="U23" i="13"/>
  <c r="T23" i="13"/>
  <c r="U48" i="14"/>
  <c r="T48" i="14"/>
  <c r="U50" i="16"/>
  <c r="T50" i="16"/>
  <c r="S87" i="3"/>
  <c r="U68" i="4"/>
  <c r="T68" i="4"/>
  <c r="Q87" i="4"/>
  <c r="U63" i="5"/>
  <c r="T87" i="5"/>
  <c r="E87" i="5"/>
  <c r="E115" i="5" s="1"/>
  <c r="T115" i="5" s="1"/>
  <c r="U87" i="5"/>
  <c r="U45" i="6"/>
  <c r="U88" i="6"/>
  <c r="T71" i="7"/>
  <c r="S87" i="7"/>
  <c r="T9" i="8"/>
  <c r="T37" i="8"/>
  <c r="U68" i="8"/>
  <c r="T68" i="8"/>
  <c r="Q87" i="8"/>
  <c r="U24" i="9"/>
  <c r="T24" i="9"/>
  <c r="P26" i="9"/>
  <c r="U55" i="9"/>
  <c r="T55" i="9"/>
  <c r="U45" i="9"/>
  <c r="P61" i="9"/>
  <c r="U64" i="9"/>
  <c r="T64" i="9"/>
  <c r="Q87" i="9"/>
  <c r="U14" i="10"/>
  <c r="T14" i="10"/>
  <c r="U29" i="10"/>
  <c r="T29" i="10"/>
  <c r="Q32" i="10"/>
  <c r="P42" i="10"/>
  <c r="T42" i="10" s="1"/>
  <c r="U45" i="10"/>
  <c r="T45" i="10"/>
  <c r="P55" i="10"/>
  <c r="T55" i="10" s="1"/>
  <c r="Q35" i="11"/>
  <c r="U35" i="11" s="1"/>
  <c r="T26" i="12"/>
  <c r="U26" i="12"/>
  <c r="T32" i="12"/>
  <c r="U32" i="12"/>
  <c r="U38" i="12"/>
  <c r="T38" i="12"/>
  <c r="P75" i="12"/>
  <c r="T75" i="12" s="1"/>
  <c r="P68" i="13"/>
  <c r="E68" i="14"/>
  <c r="U61" i="15"/>
  <c r="T61" i="15"/>
  <c r="P87" i="10"/>
  <c r="S26" i="11"/>
  <c r="R42" i="11"/>
  <c r="U74" i="11"/>
  <c r="T74" i="11"/>
  <c r="U73" i="11"/>
  <c r="T73" i="11"/>
  <c r="S75" i="11"/>
  <c r="S17" i="12"/>
  <c r="T42" i="12"/>
  <c r="R55" i="12"/>
  <c r="S68" i="12"/>
  <c r="R69" i="12"/>
  <c r="S73" i="12"/>
  <c r="R74" i="12"/>
  <c r="R32" i="13"/>
  <c r="R35" i="13"/>
  <c r="R87" i="13"/>
  <c r="R32" i="14"/>
  <c r="R35" i="14"/>
  <c r="Q87" i="14"/>
  <c r="U93" i="14"/>
  <c r="T93" i="14"/>
  <c r="P17" i="15"/>
  <c r="T28" i="15"/>
  <c r="U38" i="15"/>
  <c r="T38" i="15"/>
  <c r="P74" i="15"/>
  <c r="Q26" i="16"/>
  <c r="P42" i="16"/>
  <c r="U24" i="17"/>
  <c r="T24" i="17"/>
  <c r="U68" i="10"/>
  <c r="T68" i="10"/>
  <c r="P68" i="10"/>
  <c r="P73" i="10"/>
  <c r="Q87" i="10"/>
  <c r="T55" i="11"/>
  <c r="T87" i="11"/>
  <c r="E87" i="11"/>
  <c r="E115" i="11" s="1"/>
  <c r="T115" i="11" s="1"/>
  <c r="U87" i="11"/>
  <c r="Q42" i="12"/>
  <c r="U42" i="12" s="1"/>
  <c r="P61" i="12"/>
  <c r="P26" i="13"/>
  <c r="T26" i="13" s="1"/>
  <c r="Q55" i="13"/>
  <c r="U55" i="13" s="1"/>
  <c r="Q69" i="13"/>
  <c r="U69" i="13" s="1"/>
  <c r="Q74" i="13"/>
  <c r="P75" i="13"/>
  <c r="T75" i="13" s="1"/>
  <c r="S87" i="13"/>
  <c r="P17" i="14"/>
  <c r="T17" i="14" s="1"/>
  <c r="P26" i="14"/>
  <c r="Q42" i="14"/>
  <c r="U42" i="14" s="1"/>
  <c r="Q55" i="14"/>
  <c r="R87" i="14"/>
  <c r="U75" i="15"/>
  <c r="U17" i="15"/>
  <c r="T17" i="15"/>
  <c r="U9" i="15"/>
  <c r="Q17" i="15"/>
  <c r="U20" i="15"/>
  <c r="T20" i="15"/>
  <c r="U24" i="15"/>
  <c r="T24" i="15"/>
  <c r="P26" i="15"/>
  <c r="Q32" i="15"/>
  <c r="U34" i="15"/>
  <c r="T34" i="15"/>
  <c r="U60" i="15"/>
  <c r="T60" i="15"/>
  <c r="P61" i="15"/>
  <c r="T61" i="16"/>
  <c r="U61" i="16"/>
  <c r="P69" i="16"/>
  <c r="T69" i="16" s="1"/>
  <c r="U61" i="17"/>
  <c r="Q68" i="10"/>
  <c r="P69" i="10"/>
  <c r="T69" i="10" s="1"/>
  <c r="Q73" i="10"/>
  <c r="P74" i="10"/>
  <c r="R87" i="10"/>
  <c r="U26" i="11"/>
  <c r="T26" i="11"/>
  <c r="P32" i="11"/>
  <c r="P35" i="11"/>
  <c r="T35" i="11" s="1"/>
  <c r="P87" i="11"/>
  <c r="Q61" i="12"/>
  <c r="U73" i="12"/>
  <c r="T73" i="12"/>
  <c r="U74" i="12"/>
  <c r="T74" i="12"/>
  <c r="U17" i="13"/>
  <c r="Q26" i="13"/>
  <c r="U42" i="13"/>
  <c r="P42" i="13"/>
  <c r="T42" i="13" s="1"/>
  <c r="U61" i="13"/>
  <c r="T61" i="13"/>
  <c r="Q75" i="13"/>
  <c r="U75" i="13" s="1"/>
  <c r="Q17" i="14"/>
  <c r="Q26" i="14"/>
  <c r="T42" i="14"/>
  <c r="T54" i="14"/>
  <c r="P61" i="14"/>
  <c r="P73" i="14"/>
  <c r="P74" i="14"/>
  <c r="P75" i="14"/>
  <c r="T75" i="14" s="1"/>
  <c r="S87" i="14"/>
  <c r="T89" i="14"/>
  <c r="T94" i="14"/>
  <c r="Q26" i="15"/>
  <c r="U91" i="15"/>
  <c r="T91" i="15"/>
  <c r="U11" i="16"/>
  <c r="T11" i="16"/>
  <c r="U39" i="16"/>
  <c r="T39" i="16"/>
  <c r="P32" i="17"/>
  <c r="U48" i="17"/>
  <c r="T48" i="17"/>
  <c r="T32" i="20"/>
  <c r="L114" i="10"/>
  <c r="R114" i="10" s="1"/>
  <c r="R97" i="10"/>
  <c r="T17" i="12"/>
  <c r="S87" i="10"/>
  <c r="T89" i="10"/>
  <c r="T9" i="11"/>
  <c r="T20" i="11"/>
  <c r="T31" i="11"/>
  <c r="T34" i="11"/>
  <c r="T37" i="11"/>
  <c r="T48" i="11"/>
  <c r="T59" i="11"/>
  <c r="U68" i="11"/>
  <c r="T68" i="11"/>
  <c r="Q87" i="11"/>
  <c r="T91" i="11"/>
  <c r="T11" i="12"/>
  <c r="T22" i="12"/>
  <c r="T39" i="12"/>
  <c r="T55" i="12"/>
  <c r="U55" i="12"/>
  <c r="T50" i="12"/>
  <c r="U87" i="12"/>
  <c r="E87" i="12"/>
  <c r="E115" i="12" s="1"/>
  <c r="T115" i="12" s="1"/>
  <c r="T87" i="12"/>
  <c r="T93" i="12"/>
  <c r="T13" i="13"/>
  <c r="T24" i="13"/>
  <c r="T41" i="13"/>
  <c r="T44" i="13"/>
  <c r="T52" i="13"/>
  <c r="T64" i="13"/>
  <c r="T95" i="13"/>
  <c r="T15" i="14"/>
  <c r="T24" i="14"/>
  <c r="T40" i="14"/>
  <c r="U49" i="14"/>
  <c r="Q61" i="14"/>
  <c r="T72" i="14"/>
  <c r="U13" i="15"/>
  <c r="T13" i="15"/>
  <c r="T21" i="15"/>
  <c r="T25" i="15"/>
  <c r="Q35" i="15"/>
  <c r="U37" i="15"/>
  <c r="T37" i="15"/>
  <c r="P42" i="15"/>
  <c r="T42" i="15" s="1"/>
  <c r="U49" i="15"/>
  <c r="T49" i="15"/>
  <c r="T26" i="16"/>
  <c r="U26" i="16"/>
  <c r="P35" i="16"/>
  <c r="T35" i="16" s="1"/>
  <c r="U60" i="17"/>
  <c r="T60" i="17"/>
  <c r="U67" i="19"/>
  <c r="T67" i="19"/>
  <c r="U10" i="20"/>
  <c r="T10" i="20"/>
  <c r="T74" i="9"/>
  <c r="U73" i="9"/>
  <c r="U74" i="9"/>
  <c r="T73" i="9"/>
  <c r="T17" i="10"/>
  <c r="U42" i="10"/>
  <c r="R87" i="11"/>
  <c r="P87" i="12"/>
  <c r="T74" i="13"/>
  <c r="U73" i="13"/>
  <c r="U74" i="13"/>
  <c r="T73" i="13"/>
  <c r="U17" i="14"/>
  <c r="U50" i="14"/>
  <c r="T50" i="14"/>
  <c r="E55" i="14"/>
  <c r="U68" i="14"/>
  <c r="T68" i="14"/>
  <c r="U63" i="14"/>
  <c r="E32" i="15"/>
  <c r="Q42" i="15"/>
  <c r="U42" i="15" s="1"/>
  <c r="P55" i="15"/>
  <c r="T55" i="15" s="1"/>
  <c r="Q55" i="15"/>
  <c r="U55" i="15" s="1"/>
  <c r="U59" i="15"/>
  <c r="T59" i="15"/>
  <c r="U22" i="16"/>
  <c r="T22" i="16"/>
  <c r="Q68" i="16"/>
  <c r="U32" i="10"/>
  <c r="T32" i="10"/>
  <c r="U35" i="10"/>
  <c r="T35" i="10"/>
  <c r="T71" i="11"/>
  <c r="S87" i="11"/>
  <c r="T9" i="12"/>
  <c r="T37" i="12"/>
  <c r="U68" i="12"/>
  <c r="T68" i="12"/>
  <c r="Q87" i="12"/>
  <c r="T55" i="13"/>
  <c r="T87" i="13"/>
  <c r="E87" i="13"/>
  <c r="E115" i="13" s="1"/>
  <c r="U115" i="13" s="1"/>
  <c r="U87" i="13"/>
  <c r="T23" i="14"/>
  <c r="P69" i="15"/>
  <c r="T69" i="15" s="1"/>
  <c r="P35" i="17"/>
  <c r="T35" i="17" s="1"/>
  <c r="U53" i="17"/>
  <c r="T53" i="17"/>
  <c r="Q115" i="17"/>
  <c r="Q114" i="17"/>
  <c r="U14" i="18"/>
  <c r="T14" i="18"/>
  <c r="U65" i="18"/>
  <c r="T65" i="18"/>
  <c r="U19" i="19"/>
  <c r="T19" i="19"/>
  <c r="S42" i="19"/>
  <c r="Q42" i="19"/>
  <c r="U42" i="19" s="1"/>
  <c r="U17" i="11"/>
  <c r="U42" i="11"/>
  <c r="T42" i="11"/>
  <c r="U61" i="11"/>
  <c r="T61" i="11"/>
  <c r="R87" i="12"/>
  <c r="U26" i="13"/>
  <c r="P87" i="13"/>
  <c r="U26" i="14"/>
  <c r="T26" i="14"/>
  <c r="E74" i="14"/>
  <c r="U26" i="15"/>
  <c r="T26" i="15"/>
  <c r="E35" i="15"/>
  <c r="U48" i="15"/>
  <c r="T48" i="15"/>
  <c r="P55" i="16"/>
  <c r="T55" i="16" s="1"/>
  <c r="U93" i="16"/>
  <c r="T93" i="16"/>
  <c r="U13" i="17"/>
  <c r="T13" i="17"/>
  <c r="U32" i="17"/>
  <c r="T32" i="17"/>
  <c r="P68" i="17"/>
  <c r="U55" i="14"/>
  <c r="T55" i="14"/>
  <c r="U87" i="14"/>
  <c r="E87" i="14"/>
  <c r="E115" i="14" s="1"/>
  <c r="U115" i="14" s="1"/>
  <c r="T87" i="14"/>
  <c r="T41" i="15"/>
  <c r="T44" i="15"/>
  <c r="T52" i="15"/>
  <c r="T64" i="15"/>
  <c r="S74" i="15"/>
  <c r="R75" i="15"/>
  <c r="T95" i="15"/>
  <c r="T15" i="16"/>
  <c r="R17" i="16"/>
  <c r="T29" i="16"/>
  <c r="S32" i="16"/>
  <c r="S35" i="16"/>
  <c r="T46" i="16"/>
  <c r="T54" i="16"/>
  <c r="T57" i="16"/>
  <c r="T66" i="16"/>
  <c r="R68" i="16"/>
  <c r="T71" i="16"/>
  <c r="R73" i="16"/>
  <c r="S87" i="16"/>
  <c r="T89" i="16"/>
  <c r="T9" i="17"/>
  <c r="T20" i="17"/>
  <c r="T31" i="17"/>
  <c r="T34" i="17"/>
  <c r="T37" i="17"/>
  <c r="U45" i="17"/>
  <c r="U64" i="17"/>
  <c r="T64" i="17"/>
  <c r="P73" i="17"/>
  <c r="E26" i="18"/>
  <c r="P61" i="18"/>
  <c r="U32" i="19"/>
  <c r="T32" i="19"/>
  <c r="U58" i="19"/>
  <c r="T58" i="19"/>
  <c r="Q35" i="20"/>
  <c r="U35" i="20" s="1"/>
  <c r="S69" i="20"/>
  <c r="Q69" i="20"/>
  <c r="P87" i="14"/>
  <c r="U74" i="15"/>
  <c r="T74" i="15"/>
  <c r="U73" i="15"/>
  <c r="T73" i="15"/>
  <c r="U17" i="16"/>
  <c r="T17" i="16"/>
  <c r="T42" i="16"/>
  <c r="P42" i="17"/>
  <c r="T44" i="17"/>
  <c r="U51" i="17"/>
  <c r="P55" i="17"/>
  <c r="T55" i="17" s="1"/>
  <c r="Q55" i="17"/>
  <c r="U55" i="17" s="1"/>
  <c r="P61" i="17"/>
  <c r="Q73" i="17"/>
  <c r="Q55" i="19"/>
  <c r="P75" i="19"/>
  <c r="T75" i="19" s="1"/>
  <c r="U26" i="20"/>
  <c r="T87" i="15"/>
  <c r="U87" i="15"/>
  <c r="E87" i="15"/>
  <c r="E115" i="15" s="1"/>
  <c r="T115" i="15" s="1"/>
  <c r="T32" i="16"/>
  <c r="U32" i="16"/>
  <c r="U35" i="16"/>
  <c r="Q42" i="16"/>
  <c r="U42" i="16" s="1"/>
  <c r="P61" i="16"/>
  <c r="P26" i="17"/>
  <c r="T26" i="17" s="1"/>
  <c r="Q42" i="17"/>
  <c r="U52" i="17"/>
  <c r="T52" i="17"/>
  <c r="U95" i="17"/>
  <c r="T95" i="17"/>
  <c r="U26" i="19"/>
  <c r="T26" i="19"/>
  <c r="E73" i="19"/>
  <c r="U21" i="20"/>
  <c r="T21" i="20"/>
  <c r="U49" i="20"/>
  <c r="T49" i="20"/>
  <c r="P32" i="15"/>
  <c r="P35" i="15"/>
  <c r="P87" i="15"/>
  <c r="T92" i="15"/>
  <c r="T12" i="16"/>
  <c r="T23" i="16"/>
  <c r="T40" i="16"/>
  <c r="T51" i="16"/>
  <c r="Q61" i="16"/>
  <c r="T63" i="16"/>
  <c r="U73" i="16"/>
  <c r="T73" i="16"/>
  <c r="U74" i="16"/>
  <c r="T74" i="16"/>
  <c r="T94" i="16"/>
  <c r="U17" i="17"/>
  <c r="T17" i="17"/>
  <c r="T14" i="17"/>
  <c r="T25" i="17"/>
  <c r="Q26" i="17"/>
  <c r="U26" i="17" s="1"/>
  <c r="T28" i="17"/>
  <c r="U42" i="17"/>
  <c r="T42" i="17"/>
  <c r="T41" i="17"/>
  <c r="T49" i="17"/>
  <c r="U68" i="17"/>
  <c r="T68" i="17"/>
  <c r="U63" i="17"/>
  <c r="T63" i="17"/>
  <c r="U25" i="18"/>
  <c r="T25" i="18"/>
  <c r="U29" i="18"/>
  <c r="T29" i="18"/>
  <c r="U47" i="19"/>
  <c r="T47" i="19"/>
  <c r="T35" i="20"/>
  <c r="U68" i="15"/>
  <c r="T68" i="15"/>
  <c r="Q87" i="15"/>
  <c r="U55" i="16"/>
  <c r="U87" i="16"/>
  <c r="E87" i="16"/>
  <c r="E115" i="16" s="1"/>
  <c r="U115" i="16" s="1"/>
  <c r="T87" i="16"/>
  <c r="U15" i="18"/>
  <c r="T15" i="18"/>
  <c r="U45" i="18"/>
  <c r="T45" i="18"/>
  <c r="U87" i="18"/>
  <c r="E87" i="18"/>
  <c r="E115" i="18" s="1"/>
  <c r="U115" i="18" s="1"/>
  <c r="T87" i="18"/>
  <c r="U88" i="18"/>
  <c r="T88" i="18"/>
  <c r="U30" i="19"/>
  <c r="T30" i="19"/>
  <c r="P61" i="19"/>
  <c r="E68" i="19"/>
  <c r="Q32" i="20"/>
  <c r="U32" i="20" s="1"/>
  <c r="U99" i="18"/>
  <c r="T99" i="18"/>
  <c r="U109" i="18"/>
  <c r="T109" i="18"/>
  <c r="U111" i="6"/>
  <c r="T111" i="6"/>
  <c r="R87" i="15"/>
  <c r="P87" i="16"/>
  <c r="P69" i="17"/>
  <c r="T69" i="17" s="1"/>
  <c r="Q69" i="17"/>
  <c r="U69" i="17" s="1"/>
  <c r="U94" i="17"/>
  <c r="T94" i="17"/>
  <c r="Q26" i="18"/>
  <c r="U96" i="18"/>
  <c r="T96" i="18"/>
  <c r="U16" i="19"/>
  <c r="T16" i="19"/>
  <c r="P26" i="19"/>
  <c r="U72" i="19"/>
  <c r="T72" i="19"/>
  <c r="P17" i="20"/>
  <c r="P26" i="20"/>
  <c r="T26" i="20" s="1"/>
  <c r="S87" i="15"/>
  <c r="U68" i="16"/>
  <c r="T68" i="16"/>
  <c r="Q87" i="16"/>
  <c r="P87" i="17"/>
  <c r="U28" i="18"/>
  <c r="T28" i="18"/>
  <c r="P35" i="18"/>
  <c r="U53" i="18"/>
  <c r="T53" i="18"/>
  <c r="Q55" i="18"/>
  <c r="U55" i="18" s="1"/>
  <c r="U61" i="18"/>
  <c r="T61" i="18"/>
  <c r="U90" i="19"/>
  <c r="T90" i="19"/>
  <c r="U38" i="20"/>
  <c r="T38" i="20"/>
  <c r="U60" i="20"/>
  <c r="T60" i="20"/>
  <c r="R87" i="17"/>
  <c r="S61" i="18"/>
  <c r="P87" i="18"/>
  <c r="S26" i="19"/>
  <c r="R42" i="19"/>
  <c r="U74" i="19"/>
  <c r="T74" i="19"/>
  <c r="U73" i="19"/>
  <c r="T73" i="19"/>
  <c r="S75" i="19"/>
  <c r="U69" i="20"/>
  <c r="U17" i="20"/>
  <c r="S17" i="20"/>
  <c r="T42" i="20"/>
  <c r="U73" i="20"/>
  <c r="T73" i="20"/>
  <c r="U74" i="20"/>
  <c r="T71" i="20"/>
  <c r="U103" i="20"/>
  <c r="T103" i="20"/>
  <c r="U100" i="13"/>
  <c r="T100" i="13"/>
  <c r="U100" i="11"/>
  <c r="T100" i="11"/>
  <c r="U107" i="7"/>
  <c r="T107" i="7"/>
  <c r="Q74" i="17"/>
  <c r="P75" i="17"/>
  <c r="T75" i="17" s="1"/>
  <c r="S87" i="17"/>
  <c r="P17" i="18"/>
  <c r="T17" i="18" s="1"/>
  <c r="Q32" i="18"/>
  <c r="Q35" i="18"/>
  <c r="U35" i="18" s="1"/>
  <c r="U68" i="18"/>
  <c r="T68" i="18"/>
  <c r="P68" i="18"/>
  <c r="P73" i="18"/>
  <c r="Q87" i="18"/>
  <c r="U55" i="19"/>
  <c r="T55" i="19"/>
  <c r="T87" i="19"/>
  <c r="E87" i="19"/>
  <c r="E115" i="19" s="1"/>
  <c r="U115" i="19" s="1"/>
  <c r="U87" i="19"/>
  <c r="Q42" i="20"/>
  <c r="U42" i="20" s="1"/>
  <c r="P61" i="20"/>
  <c r="P73" i="20"/>
  <c r="U102" i="16"/>
  <c r="T102" i="16"/>
  <c r="U101" i="8"/>
  <c r="T101" i="8"/>
  <c r="U109" i="6"/>
  <c r="T109" i="6"/>
  <c r="Q75" i="17"/>
  <c r="U75" i="17" s="1"/>
  <c r="Q17" i="18"/>
  <c r="U17" i="18" s="1"/>
  <c r="P55" i="18"/>
  <c r="T55" i="18" s="1"/>
  <c r="Q68" i="18"/>
  <c r="P69" i="18"/>
  <c r="T69" i="18" s="1"/>
  <c r="Q73" i="18"/>
  <c r="P74" i="18"/>
  <c r="R87" i="18"/>
  <c r="P32" i="19"/>
  <c r="P35" i="19"/>
  <c r="T35" i="19" s="1"/>
  <c r="P87" i="19"/>
  <c r="Q61" i="20"/>
  <c r="T63" i="20"/>
  <c r="S73" i="20"/>
  <c r="Q73" i="20"/>
  <c r="U111" i="20"/>
  <c r="T111" i="20"/>
  <c r="T46" i="18"/>
  <c r="T54" i="18"/>
  <c r="T57" i="18"/>
  <c r="T66" i="18"/>
  <c r="T71" i="18"/>
  <c r="Q74" i="18"/>
  <c r="P75" i="18"/>
  <c r="T75" i="18" s="1"/>
  <c r="S87" i="18"/>
  <c r="T89" i="18"/>
  <c r="T9" i="19"/>
  <c r="P17" i="19"/>
  <c r="T20" i="19"/>
  <c r="T31" i="19"/>
  <c r="Q32" i="19"/>
  <c r="T34" i="19"/>
  <c r="Q35" i="19"/>
  <c r="U35" i="19" s="1"/>
  <c r="T37" i="19"/>
  <c r="T48" i="19"/>
  <c r="T59" i="19"/>
  <c r="U68" i="19"/>
  <c r="T68" i="19"/>
  <c r="P68" i="19"/>
  <c r="P73" i="19"/>
  <c r="Q87" i="19"/>
  <c r="T91" i="19"/>
  <c r="T55" i="20"/>
  <c r="U55" i="20"/>
  <c r="U103" i="1"/>
  <c r="T103" i="1"/>
  <c r="E97" i="1"/>
  <c r="U97" i="1" s="1"/>
  <c r="U99" i="20"/>
  <c r="T99" i="20"/>
  <c r="U105" i="18"/>
  <c r="T105" i="18"/>
  <c r="U100" i="15"/>
  <c r="T100" i="15"/>
  <c r="U99" i="8"/>
  <c r="T99" i="8"/>
  <c r="T74" i="17"/>
  <c r="U73" i="17"/>
  <c r="U74" i="17"/>
  <c r="T73" i="17"/>
  <c r="U75" i="18"/>
  <c r="U69" i="18"/>
  <c r="U42" i="18"/>
  <c r="T42" i="18"/>
  <c r="Q87" i="20"/>
  <c r="U94" i="20"/>
  <c r="T94" i="20"/>
  <c r="U107" i="10"/>
  <c r="T107" i="10"/>
  <c r="U111" i="7"/>
  <c r="T111" i="7"/>
  <c r="U111" i="5"/>
  <c r="T111" i="5"/>
  <c r="U99" i="2"/>
  <c r="T99" i="2"/>
  <c r="T74" i="20"/>
  <c r="T87" i="17"/>
  <c r="U87" i="17"/>
  <c r="E87" i="17"/>
  <c r="E115" i="17" s="1"/>
  <c r="U115" i="17" s="1"/>
  <c r="U32" i="18"/>
  <c r="T32" i="18"/>
  <c r="T35" i="18"/>
  <c r="T71" i="19"/>
  <c r="S87" i="19"/>
  <c r="T37" i="20"/>
  <c r="T48" i="20"/>
  <c r="T59" i="20"/>
  <c r="U68" i="20"/>
  <c r="T68" i="20"/>
  <c r="U71" i="20"/>
  <c r="L114" i="20"/>
  <c r="R114" i="20" s="1"/>
  <c r="R97" i="20"/>
  <c r="U107" i="20"/>
  <c r="T107" i="20"/>
  <c r="U110" i="16"/>
  <c r="T110" i="16"/>
  <c r="M114" i="6"/>
  <c r="S114" i="6" s="1"/>
  <c r="S97" i="6"/>
  <c r="T17" i="20"/>
  <c r="U74" i="18"/>
  <c r="T74" i="18"/>
  <c r="T73" i="18"/>
  <c r="U73" i="18"/>
  <c r="U17" i="19"/>
  <c r="T17" i="19"/>
  <c r="T42" i="19"/>
  <c r="U61" i="19"/>
  <c r="T88" i="19"/>
  <c r="U37" i="20"/>
  <c r="U102" i="11"/>
  <c r="T102" i="11"/>
  <c r="U105" i="10"/>
  <c r="T105" i="10"/>
  <c r="U109" i="7"/>
  <c r="T109" i="7"/>
  <c r="U109" i="5"/>
  <c r="T109" i="5"/>
  <c r="P74" i="20"/>
  <c r="R87" i="20"/>
  <c r="E82" i="10"/>
  <c r="T101" i="1"/>
  <c r="T108" i="19"/>
  <c r="T112" i="19"/>
  <c r="T106" i="15"/>
  <c r="T112" i="15"/>
  <c r="T101" i="14"/>
  <c r="T105" i="14"/>
  <c r="M114" i="14"/>
  <c r="S114" i="14" s="1"/>
  <c r="R97" i="7"/>
  <c r="S97" i="5"/>
  <c r="S97" i="4"/>
  <c r="Q74" i="20"/>
  <c r="P75" i="20"/>
  <c r="T75" i="20" s="1"/>
  <c r="S87" i="20"/>
  <c r="T109" i="1"/>
  <c r="T105" i="20"/>
  <c r="T100" i="19"/>
  <c r="T104" i="19"/>
  <c r="T107" i="18"/>
  <c r="J114" i="11"/>
  <c r="Q75" i="20"/>
  <c r="U75" i="20" s="1"/>
  <c r="T88" i="20"/>
  <c r="T96" i="20"/>
  <c r="T95" i="20"/>
  <c r="U111" i="1"/>
  <c r="U101" i="20"/>
  <c r="U109" i="20"/>
  <c r="T101" i="18"/>
  <c r="U105" i="17"/>
  <c r="U112" i="14"/>
  <c r="U98" i="13"/>
  <c r="U112" i="13"/>
  <c r="T98" i="12"/>
  <c r="T100" i="12"/>
  <c r="T102" i="12"/>
  <c r="T108" i="11"/>
  <c r="T110" i="11"/>
  <c r="S97" i="2"/>
  <c r="E82" i="17"/>
  <c r="E82" i="15"/>
  <c r="U111" i="19"/>
  <c r="R97" i="17"/>
  <c r="U107" i="17"/>
  <c r="U104" i="16"/>
  <c r="U112" i="16"/>
  <c r="T107" i="15"/>
  <c r="U104" i="14"/>
  <c r="T106" i="12"/>
  <c r="T108" i="12"/>
  <c r="T110" i="12"/>
  <c r="I114" i="10"/>
  <c r="T99" i="9"/>
  <c r="T101" i="9"/>
  <c r="T98" i="7"/>
  <c r="T98" i="5"/>
  <c r="T100" i="5"/>
  <c r="T98" i="4"/>
  <c r="T100" i="4"/>
  <c r="T102" i="4"/>
  <c r="T99" i="3"/>
  <c r="U87" i="20"/>
  <c r="E87" i="20"/>
  <c r="E115" i="20" s="1"/>
  <c r="U115" i="20" s="1"/>
  <c r="T87" i="20"/>
  <c r="T93" i="20"/>
  <c r="E82" i="18"/>
  <c r="T98" i="1"/>
  <c r="U103" i="19"/>
  <c r="E97" i="13"/>
  <c r="U97" i="13" s="1"/>
  <c r="T105" i="9"/>
  <c r="T107" i="9"/>
  <c r="T109" i="9"/>
  <c r="T104" i="7"/>
  <c r="T106" i="7"/>
  <c r="T98" i="6"/>
  <c r="T100" i="6"/>
  <c r="T106" i="5"/>
  <c r="T108" i="5"/>
  <c r="T106" i="4"/>
  <c r="T108" i="4"/>
  <c r="T110" i="4"/>
  <c r="R97" i="3"/>
  <c r="T103" i="3"/>
  <c r="T105" i="3"/>
  <c r="T107" i="3"/>
  <c r="I114" i="2"/>
  <c r="P87" i="20"/>
  <c r="E82" i="8"/>
  <c r="E82" i="6"/>
  <c r="T106" i="1"/>
  <c r="U105" i="19"/>
  <c r="U108" i="18"/>
  <c r="T110" i="17"/>
  <c r="T99" i="16"/>
  <c r="K114" i="1"/>
  <c r="K114" i="11"/>
  <c r="C114" i="3"/>
  <c r="K114" i="3"/>
  <c r="N114" i="6"/>
  <c r="C114" i="1"/>
  <c r="C114" i="19"/>
  <c r="T115" i="19"/>
  <c r="G114" i="16"/>
  <c r="J114" i="15"/>
  <c r="T115" i="13"/>
  <c r="B114" i="11"/>
  <c r="G114" i="8"/>
  <c r="B114" i="7"/>
  <c r="K114" i="7"/>
  <c r="O114" i="6"/>
  <c r="N114" i="2"/>
  <c r="F114" i="16"/>
  <c r="K115" i="1"/>
  <c r="T115" i="1"/>
  <c r="N114" i="20"/>
  <c r="K114" i="17"/>
  <c r="B114" i="15"/>
  <c r="K114" i="15"/>
  <c r="F114" i="10"/>
  <c r="J114" i="9"/>
  <c r="C114" i="7"/>
  <c r="F114" i="6"/>
  <c r="N114" i="4"/>
  <c r="C115" i="3"/>
  <c r="K115" i="3"/>
  <c r="O114" i="2"/>
  <c r="B114" i="1"/>
  <c r="J114" i="1"/>
  <c r="O114" i="20"/>
  <c r="F114" i="18"/>
  <c r="C114" i="17"/>
  <c r="B115" i="17"/>
  <c r="J115" i="17"/>
  <c r="C114" i="15"/>
  <c r="G114" i="10"/>
  <c r="B114" i="9"/>
  <c r="K114" i="9"/>
  <c r="F114" i="8"/>
  <c r="G114" i="6"/>
  <c r="O114" i="4"/>
  <c r="N114" i="16"/>
  <c r="N114" i="12"/>
  <c r="C114" i="9"/>
  <c r="N114" i="8"/>
  <c r="F114" i="2"/>
  <c r="N114" i="18"/>
  <c r="O114" i="16"/>
  <c r="J114" i="13"/>
  <c r="O114" i="12"/>
  <c r="O114" i="8"/>
  <c r="J114" i="5"/>
  <c r="F114" i="4"/>
  <c r="J114" i="3"/>
  <c r="G114" i="2"/>
  <c r="B114" i="19"/>
  <c r="J114" i="7"/>
  <c r="F114" i="20"/>
  <c r="G114" i="18"/>
  <c r="O114" i="18"/>
  <c r="B114" i="13"/>
  <c r="K114" i="13"/>
  <c r="F114" i="12"/>
  <c r="B114" i="5"/>
  <c r="K114" i="5"/>
  <c r="G114" i="4"/>
  <c r="B114" i="3"/>
  <c r="T99" i="1"/>
  <c r="T107" i="1"/>
  <c r="T104" i="20"/>
  <c r="T112" i="20"/>
  <c r="T101" i="19"/>
  <c r="T109" i="19"/>
  <c r="E97" i="18"/>
  <c r="T98" i="18"/>
  <c r="T106" i="18"/>
  <c r="T103" i="17"/>
  <c r="T111" i="17"/>
  <c r="T100" i="16"/>
  <c r="T108" i="16"/>
  <c r="T105" i="15"/>
  <c r="U115" i="15"/>
  <c r="T102" i="14"/>
  <c r="T110" i="14"/>
  <c r="U110" i="13"/>
  <c r="T110" i="13"/>
  <c r="E97" i="12"/>
  <c r="U99" i="12"/>
  <c r="T99" i="12"/>
  <c r="U101" i="12"/>
  <c r="T101" i="12"/>
  <c r="U109" i="11"/>
  <c r="T109" i="11"/>
  <c r="U103" i="10"/>
  <c r="T103" i="10"/>
  <c r="U108" i="9"/>
  <c r="T108" i="9"/>
  <c r="L114" i="1"/>
  <c r="R114" i="1" s="1"/>
  <c r="M114" i="20"/>
  <c r="S114" i="20" s="1"/>
  <c r="E97" i="19"/>
  <c r="T98" i="19"/>
  <c r="T106" i="19"/>
  <c r="R97" i="18"/>
  <c r="T103" i="18"/>
  <c r="T111" i="18"/>
  <c r="S97" i="17"/>
  <c r="T100" i="17"/>
  <c r="T108" i="17"/>
  <c r="T115" i="17"/>
  <c r="T105" i="16"/>
  <c r="T102" i="15"/>
  <c r="T110" i="15"/>
  <c r="T99" i="14"/>
  <c r="T107" i="14"/>
  <c r="L114" i="14"/>
  <c r="R114" i="14" s="1"/>
  <c r="U99" i="13"/>
  <c r="T99" i="13"/>
  <c r="U104" i="13"/>
  <c r="T108" i="13"/>
  <c r="U109" i="12"/>
  <c r="T109" i="12"/>
  <c r="U111" i="10"/>
  <c r="T111" i="10"/>
  <c r="U105" i="8"/>
  <c r="T105" i="8"/>
  <c r="U104" i="5"/>
  <c r="T104" i="5"/>
  <c r="U98" i="3"/>
  <c r="T98" i="3"/>
  <c r="E97" i="3"/>
  <c r="M114" i="1"/>
  <c r="S114" i="1" s="1"/>
  <c r="E97" i="20"/>
  <c r="R97" i="19"/>
  <c r="S97" i="18"/>
  <c r="T115" i="18"/>
  <c r="R97" i="13"/>
  <c r="E97" i="8"/>
  <c r="S97" i="8"/>
  <c r="M114" i="8"/>
  <c r="S114" i="8" s="1"/>
  <c r="U102" i="7"/>
  <c r="T102" i="7"/>
  <c r="E97" i="7"/>
  <c r="U112" i="5"/>
  <c r="T112" i="5"/>
  <c r="U101" i="4"/>
  <c r="E97" i="4"/>
  <c r="T101" i="4"/>
  <c r="U106" i="3"/>
  <c r="T106" i="3"/>
  <c r="U107" i="13"/>
  <c r="T107" i="13"/>
  <c r="U98" i="11"/>
  <c r="T98" i="11"/>
  <c r="E97" i="11"/>
  <c r="U98" i="10"/>
  <c r="T98" i="10"/>
  <c r="E97" i="10"/>
  <c r="U110" i="7"/>
  <c r="T110" i="7"/>
  <c r="U109" i="4"/>
  <c r="T109" i="4"/>
  <c r="U103" i="2"/>
  <c r="T103" i="2"/>
  <c r="L114" i="16"/>
  <c r="R114" i="16" s="1"/>
  <c r="M114" i="15"/>
  <c r="S114" i="15" s="1"/>
  <c r="E97" i="14"/>
  <c r="U104" i="12"/>
  <c r="T104" i="12"/>
  <c r="U106" i="11"/>
  <c r="T106" i="11"/>
  <c r="R97" i="9"/>
  <c r="L114" i="9"/>
  <c r="R114" i="9" s="1"/>
  <c r="U99" i="6"/>
  <c r="T99" i="6"/>
  <c r="E97" i="6"/>
  <c r="E97" i="5"/>
  <c r="U111" i="2"/>
  <c r="T111" i="2"/>
  <c r="E97" i="15"/>
  <c r="U112" i="12"/>
  <c r="T112" i="12"/>
  <c r="U107" i="6"/>
  <c r="T107" i="6"/>
  <c r="T105" i="1"/>
  <c r="T102" i="20"/>
  <c r="T110" i="20"/>
  <c r="T99" i="19"/>
  <c r="T107" i="19"/>
  <c r="T104" i="18"/>
  <c r="T112" i="18"/>
  <c r="T101" i="17"/>
  <c r="T109" i="17"/>
  <c r="E97" i="16"/>
  <c r="T98" i="16"/>
  <c r="T106" i="16"/>
  <c r="T103" i="15"/>
  <c r="T111" i="15"/>
  <c r="T100" i="14"/>
  <c r="T108" i="14"/>
  <c r="U102" i="13"/>
  <c r="T102" i="13"/>
  <c r="U115" i="5"/>
  <c r="E97" i="17"/>
  <c r="U101" i="11"/>
  <c r="T101" i="11"/>
  <c r="U100" i="9"/>
  <c r="T100" i="9"/>
  <c r="L114" i="8"/>
  <c r="R114" i="8" s="1"/>
  <c r="M114" i="7"/>
  <c r="S114" i="7" s="1"/>
  <c r="U115" i="3"/>
  <c r="T107" i="12"/>
  <c r="T104" i="11"/>
  <c r="T112" i="11"/>
  <c r="T101" i="10"/>
  <c r="T109" i="10"/>
  <c r="E97" i="9"/>
  <c r="T98" i="9"/>
  <c r="T106" i="9"/>
  <c r="T103" i="8"/>
  <c r="T111" i="8"/>
  <c r="T100" i="7"/>
  <c r="T108" i="7"/>
  <c r="T115" i="7"/>
  <c r="T105" i="6"/>
  <c r="T102" i="5"/>
  <c r="T110" i="5"/>
  <c r="T99" i="4"/>
  <c r="T107" i="4"/>
  <c r="T104" i="3"/>
  <c r="T112" i="3"/>
  <c r="T101" i="2"/>
  <c r="T109" i="2"/>
  <c r="T106" i="10"/>
  <c r="T103" i="9"/>
  <c r="T111" i="9"/>
  <c r="T100" i="8"/>
  <c r="T108" i="8"/>
  <c r="T115" i="8"/>
  <c r="T105" i="7"/>
  <c r="T102" i="6"/>
  <c r="T110" i="6"/>
  <c r="T99" i="5"/>
  <c r="T107" i="5"/>
  <c r="T104" i="4"/>
  <c r="T112" i="4"/>
  <c r="T101" i="3"/>
  <c r="T109" i="3"/>
  <c r="M114" i="3"/>
  <c r="S114" i="3" s="1"/>
  <c r="E97" i="2"/>
  <c r="T98" i="2"/>
  <c r="T106" i="2"/>
  <c r="T115" i="9"/>
  <c r="U99" i="5"/>
  <c r="T115" i="10"/>
  <c r="U32" i="3" l="1"/>
  <c r="T115" i="14"/>
  <c r="T115" i="16"/>
  <c r="E114" i="13"/>
  <c r="T114" i="13" s="1"/>
  <c r="E114" i="1"/>
  <c r="U114" i="1" s="1"/>
  <c r="U115" i="12"/>
  <c r="T61" i="20"/>
  <c r="T61" i="3"/>
  <c r="U115" i="11"/>
  <c r="T97" i="1"/>
  <c r="T115" i="20"/>
  <c r="T115" i="6"/>
  <c r="T61" i="14"/>
  <c r="U61" i="8"/>
  <c r="U61" i="4"/>
  <c r="P114" i="20"/>
  <c r="P115" i="20"/>
  <c r="P114" i="16"/>
  <c r="P115" i="16"/>
  <c r="P115" i="15"/>
  <c r="P114" i="15"/>
  <c r="Q114" i="4"/>
  <c r="Q115" i="4"/>
  <c r="P115" i="10"/>
  <c r="P114" i="10"/>
  <c r="Q115" i="8"/>
  <c r="Q114" i="8"/>
  <c r="Q115" i="6"/>
  <c r="Q114" i="6"/>
  <c r="P114" i="6"/>
  <c r="P115" i="6"/>
  <c r="P115" i="1"/>
  <c r="P114" i="1"/>
  <c r="P114" i="5"/>
  <c r="P115" i="5"/>
  <c r="Q114" i="19"/>
  <c r="Q115" i="19"/>
  <c r="Q115" i="15"/>
  <c r="Q114" i="15"/>
  <c r="U32" i="15"/>
  <c r="T32" i="15"/>
  <c r="P114" i="8"/>
  <c r="P115" i="8"/>
  <c r="Q115" i="5"/>
  <c r="Q114" i="5"/>
  <c r="Q115" i="1"/>
  <c r="Q114" i="1"/>
  <c r="Q115" i="3"/>
  <c r="Q114" i="3"/>
  <c r="T97" i="13"/>
  <c r="P114" i="13"/>
  <c r="P115" i="13"/>
  <c r="P114" i="12"/>
  <c r="P115" i="12"/>
  <c r="P115" i="2"/>
  <c r="P114" i="2"/>
  <c r="Q114" i="9"/>
  <c r="Q115" i="9"/>
  <c r="P115" i="7"/>
  <c r="P114" i="7"/>
  <c r="Q114" i="20"/>
  <c r="Q115" i="20"/>
  <c r="P114" i="18"/>
  <c r="P115" i="18"/>
  <c r="P115" i="9"/>
  <c r="P114" i="9"/>
  <c r="P114" i="4"/>
  <c r="P115" i="4"/>
  <c r="T115" i="2"/>
  <c r="P115" i="19"/>
  <c r="P114" i="19"/>
  <c r="P114" i="17"/>
  <c r="P115" i="17"/>
  <c r="P115" i="14"/>
  <c r="P114" i="14"/>
  <c r="U35" i="15"/>
  <c r="T35" i="15"/>
  <c r="Q114" i="12"/>
  <c r="Q115" i="12"/>
  <c r="Q115" i="10"/>
  <c r="Q114" i="10"/>
  <c r="Q115" i="14"/>
  <c r="Q114" i="14"/>
  <c r="P115" i="3"/>
  <c r="P114" i="3"/>
  <c r="P115" i="11"/>
  <c r="P114" i="11"/>
  <c r="T115" i="4"/>
  <c r="Q114" i="18"/>
  <c r="Q115" i="18"/>
  <c r="Q114" i="16"/>
  <c r="Q115" i="16"/>
  <c r="U26" i="18"/>
  <c r="T26" i="18"/>
  <c r="Q115" i="11"/>
  <c r="Q114" i="11"/>
  <c r="Q115" i="7"/>
  <c r="Q114" i="7"/>
  <c r="E114" i="17"/>
  <c r="U97" i="17"/>
  <c r="T97" i="17"/>
  <c r="U97" i="7"/>
  <c r="T97" i="7"/>
  <c r="E114" i="7"/>
  <c r="E114" i="12"/>
  <c r="U97" i="12"/>
  <c r="T97" i="12"/>
  <c r="E114" i="15"/>
  <c r="U97" i="15"/>
  <c r="T97" i="15"/>
  <c r="U97" i="9"/>
  <c r="T97" i="9"/>
  <c r="E114" i="9"/>
  <c r="E114" i="16"/>
  <c r="U97" i="16"/>
  <c r="T97" i="16"/>
  <c r="U97" i="20"/>
  <c r="T97" i="20"/>
  <c r="E114" i="20"/>
  <c r="U97" i="19"/>
  <c r="T97" i="19"/>
  <c r="E114" i="19"/>
  <c r="T97" i="10"/>
  <c r="E114" i="10"/>
  <c r="U97" i="10"/>
  <c r="E114" i="5"/>
  <c r="U97" i="5"/>
  <c r="T97" i="5"/>
  <c r="E114" i="11"/>
  <c r="T97" i="11"/>
  <c r="U97" i="11"/>
  <c r="E114" i="4"/>
  <c r="T97" i="4"/>
  <c r="U97" i="4"/>
  <c r="T114" i="1"/>
  <c r="T97" i="2"/>
  <c r="E114" i="2"/>
  <c r="U97" i="2"/>
  <c r="E114" i="6"/>
  <c r="U97" i="6"/>
  <c r="T97" i="6"/>
  <c r="U97" i="8"/>
  <c r="T97" i="8"/>
  <c r="E114" i="8"/>
  <c r="E114" i="3"/>
  <c r="U97" i="3"/>
  <c r="T97" i="3"/>
  <c r="E114" i="18"/>
  <c r="U97" i="18"/>
  <c r="T97" i="18"/>
  <c r="T97" i="14"/>
  <c r="E114" i="14"/>
  <c r="U97" i="14"/>
  <c r="U114" i="13" l="1"/>
  <c r="U114" i="16"/>
  <c r="T114" i="16"/>
  <c r="U114" i="11"/>
  <c r="T114" i="11"/>
  <c r="T114" i="9"/>
  <c r="U114" i="9"/>
  <c r="T114" i="7"/>
  <c r="U114" i="7"/>
  <c r="U114" i="20"/>
  <c r="T114" i="20"/>
  <c r="U114" i="6"/>
  <c r="T114" i="6"/>
  <c r="U114" i="2"/>
  <c r="T114" i="2"/>
  <c r="T114" i="19"/>
  <c r="U114" i="19"/>
  <c r="U114" i="12"/>
  <c r="T114" i="12"/>
  <c r="U114" i="18"/>
  <c r="T114" i="18"/>
  <c r="U114" i="5"/>
  <c r="T114" i="5"/>
  <c r="U114" i="3"/>
  <c r="T114" i="3"/>
  <c r="U114" i="4"/>
  <c r="T114" i="4"/>
  <c r="U114" i="10"/>
  <c r="T114" i="10"/>
  <c r="U114" i="15"/>
  <c r="T114" i="15"/>
  <c r="U114" i="14"/>
  <c r="T114" i="14"/>
  <c r="U114" i="8"/>
  <c r="T114" i="8"/>
  <c r="U114" i="17"/>
  <c r="T114" i="17"/>
</calcChain>
</file>

<file path=xl/sharedStrings.xml><?xml version="1.0" encoding="utf-8"?>
<sst xmlns="http://schemas.openxmlformats.org/spreadsheetml/2006/main" count="7384" uniqueCount="147">
  <si>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</si>
  <si>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</si>
  <si>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</si>
  <si>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</si>
  <si>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SECONDARY CITIES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</si>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</sst>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44600000</v>
      </c>
      <c r="C10" s="108"/>
      <c r="D10" s="108"/>
      <c r="E10" s="108">
        <f t="shared" ref="E10:E17" si="0">$B10      +$C10      +$D10</f>
        <v>44600000</v>
      </c>
      <c r="F10" s="109">
        <v>44600000</v>
      </c>
      <c r="G10" s="110">
        <v>44600000</v>
      </c>
      <c r="H10" s="109">
        <v>3590000</v>
      </c>
      <c r="I10" s="110">
        <v>1176504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3590000</v>
      </c>
      <c r="Q10" s="110">
        <f t="shared" ref="Q10:Q17" si="2">$I10      +$K10      +$M10      +$O10</f>
        <v>1176504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8.0493273542600896</v>
      </c>
      <c r="U10" s="56">
        <f t="shared" ref="U10:U16" si="6">IF(($E10      =0),0,(($Q10      /$E10      )*100))</f>
        <v>2.6379013452914801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41174000</v>
      </c>
      <c r="C11" s="108"/>
      <c r="D11" s="108"/>
      <c r="E11" s="108">
        <f t="shared" si="0"/>
        <v>41174000</v>
      </c>
      <c r="F11" s="109">
        <v>41174000</v>
      </c>
      <c r="G11" s="110">
        <v>22900000</v>
      </c>
      <c r="H11" s="109">
        <v>9697000</v>
      </c>
      <c r="I11" s="110">
        <v>16557907</v>
      </c>
      <c r="J11" s="109"/>
      <c r="K11" s="110"/>
      <c r="L11" s="109"/>
      <c r="M11" s="110"/>
      <c r="N11" s="109"/>
      <c r="O11" s="110"/>
      <c r="P11" s="109">
        <f t="shared" si="1"/>
        <v>9697000</v>
      </c>
      <c r="Q11" s="110">
        <f t="shared" si="2"/>
        <v>16557907</v>
      </c>
      <c r="R11" s="54">
        <f t="shared" si="3"/>
        <v>0</v>
      </c>
      <c r="S11" s="55">
        <f t="shared" si="4"/>
        <v>0</v>
      </c>
      <c r="T11" s="54">
        <f t="shared" si="5"/>
        <v>23.551270219070286</v>
      </c>
      <c r="U11" s="56">
        <f t="shared" si="6"/>
        <v>40.21447272550639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288602000</v>
      </c>
      <c r="C14" s="108"/>
      <c r="D14" s="108"/>
      <c r="E14" s="108">
        <f t="shared" si="0"/>
        <v>288602000</v>
      </c>
      <c r="F14" s="109">
        <v>288602000</v>
      </c>
      <c r="G14" s="110">
        <v>104935000</v>
      </c>
      <c r="H14" s="109">
        <v>47940000</v>
      </c>
      <c r="I14" s="110">
        <v>30930229</v>
      </c>
      <c r="J14" s="109"/>
      <c r="K14" s="110"/>
      <c r="L14" s="109"/>
      <c r="M14" s="110"/>
      <c r="N14" s="109"/>
      <c r="O14" s="110"/>
      <c r="P14" s="109">
        <f t="shared" si="1"/>
        <v>47940000</v>
      </c>
      <c r="Q14" s="110">
        <f t="shared" si="2"/>
        <v>30930229</v>
      </c>
      <c r="R14" s="54">
        <f t="shared" si="3"/>
        <v>0</v>
      </c>
      <c r="S14" s="55">
        <f t="shared" si="4"/>
        <v>0</v>
      </c>
      <c r="T14" s="54">
        <f t="shared" si="5"/>
        <v>16.611111496108826</v>
      </c>
      <c r="U14" s="56">
        <f t="shared" si="6"/>
        <v>10.717260795143485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33000000</v>
      </c>
      <c r="C15" s="108"/>
      <c r="D15" s="108"/>
      <c r="E15" s="108">
        <f t="shared" si="0"/>
        <v>33000000</v>
      </c>
      <c r="F15" s="109">
        <v>33000000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454376000</v>
      </c>
      <c r="C17" s="111">
        <f>SUM(C9:C16)</f>
        <v>0</v>
      </c>
      <c r="D17" s="111"/>
      <c r="E17" s="111">
        <f t="shared" si="0"/>
        <v>454376000</v>
      </c>
      <c r="F17" s="112">
        <f t="shared" ref="F17:O17" si="7">SUM(F9:F16)</f>
        <v>454376000</v>
      </c>
      <c r="G17" s="113">
        <f t="shared" si="7"/>
        <v>172435000</v>
      </c>
      <c r="H17" s="112">
        <f t="shared" si="7"/>
        <v>61227000</v>
      </c>
      <c r="I17" s="113">
        <f t="shared" si="7"/>
        <v>48664640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61227000</v>
      </c>
      <c r="Q17" s="113">
        <f t="shared" si="2"/>
        <v>48664640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16.354413744470801</v>
      </c>
      <c r="U17" s="60">
        <f>IF((SUM($E9:$E14))=0,0,(Q17/(SUM($E9:$E14))*100))</f>
        <v>12.998867448768085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1096117000</v>
      </c>
      <c r="C19" s="108"/>
      <c r="D19" s="108"/>
      <c r="E19" s="108">
        <f t="shared" ref="E19:E26" si="8">$B19      +$C19      +$D19</f>
        <v>1096117000</v>
      </c>
      <c r="F19" s="109">
        <v>1096117000</v>
      </c>
      <c r="G19" s="110">
        <v>538308000</v>
      </c>
      <c r="H19" s="109">
        <v>191617000</v>
      </c>
      <c r="I19" s="110">
        <v>164203128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191617000</v>
      </c>
      <c r="Q19" s="110">
        <f t="shared" ref="Q19:Q26" si="10">$I19      +$K19      +$M19      +$O19</f>
        <v>164203128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17.481436744435129</v>
      </c>
      <c r="U19" s="56">
        <f t="shared" ref="U19:U25" si="14">IF(($E19      =0),0,(($Q19      /$E19      )*100))</f>
        <v>14.980438037180338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16000000</v>
      </c>
      <c r="D22" s="108"/>
      <c r="E22" s="108">
        <f t="shared" si="8"/>
        <v>16000000</v>
      </c>
      <c r="F22" s="109">
        <v>16000000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42975000</v>
      </c>
      <c r="C23" s="108"/>
      <c r="D23" s="108"/>
      <c r="E23" s="108">
        <f t="shared" si="8"/>
        <v>42975000</v>
      </c>
      <c r="F23" s="109">
        <v>42975000</v>
      </c>
      <c r="G23" s="110">
        <v>15225000</v>
      </c>
      <c r="H23" s="109">
        <v>549000</v>
      </c>
      <c r="I23" s="110"/>
      <c r="J23" s="109"/>
      <c r="K23" s="110"/>
      <c r="L23" s="109"/>
      <c r="M23" s="110"/>
      <c r="N23" s="109"/>
      <c r="O23" s="110"/>
      <c r="P23" s="109">
        <f t="shared" si="9"/>
        <v>549000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1.2774869109947644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1139092000</v>
      </c>
      <c r="C26" s="111">
        <f>SUM(C19:C25)</f>
        <v>16000000</v>
      </c>
      <c r="D26" s="111"/>
      <c r="E26" s="111">
        <f t="shared" si="8"/>
        <v>1155092000</v>
      </c>
      <c r="F26" s="112">
        <f t="shared" ref="F26:O26" si="15">SUM(F19:F25)</f>
        <v>1155092000</v>
      </c>
      <c r="G26" s="113">
        <f t="shared" si="15"/>
        <v>553533000</v>
      </c>
      <c r="H26" s="112">
        <f t="shared" si="15"/>
        <v>192166000</v>
      </c>
      <c r="I26" s="113">
        <f t="shared" si="15"/>
        <v>164203128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192166000</v>
      </c>
      <c r="Q26" s="113">
        <f t="shared" si="10"/>
        <v>164203128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16.636423765379725</v>
      </c>
      <c r="U26" s="60">
        <f>IF(($E26-$E21-$E25)   =0,0,($Q26   /($E26-$E21-$E25)   )*100)</f>
        <v>14.215588715011446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764842000</v>
      </c>
      <c r="C30" s="108"/>
      <c r="D30" s="108"/>
      <c r="E30" s="108">
        <f>$B30      +$C30      +$D30</f>
        <v>764842000</v>
      </c>
      <c r="F30" s="109">
        <v>764842000</v>
      </c>
      <c r="G30" s="110">
        <v>225571000</v>
      </c>
      <c r="H30" s="109">
        <v>86220000</v>
      </c>
      <c r="I30" s="110">
        <v>98302832</v>
      </c>
      <c r="J30" s="109"/>
      <c r="K30" s="110"/>
      <c r="L30" s="109"/>
      <c r="M30" s="110"/>
      <c r="N30" s="109"/>
      <c r="O30" s="110"/>
      <c r="P30" s="109">
        <f>$H30      +$J30      +$L30      +$N30</f>
        <v>86220000</v>
      </c>
      <c r="Q30" s="110">
        <f>$I30      +$K30      +$M30      +$O30</f>
        <v>98302832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11.272916497786472</v>
      </c>
      <c r="U30" s="56">
        <f>IF(($E30      =0),0,(($Q30      /$E30      )*100))</f>
        <v>12.852697942843097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764842000</v>
      </c>
      <c r="C32" s="111">
        <f>SUM(C28:C31)</f>
        <v>0</v>
      </c>
      <c r="D32" s="111"/>
      <c r="E32" s="111">
        <f>$B32      +$C32      +$D32</f>
        <v>764842000</v>
      </c>
      <c r="F32" s="112">
        <f t="shared" ref="F32:O32" si="16">SUM(F28:F31)</f>
        <v>764842000</v>
      </c>
      <c r="G32" s="113">
        <f t="shared" si="16"/>
        <v>225571000</v>
      </c>
      <c r="H32" s="112">
        <f t="shared" si="16"/>
        <v>86220000</v>
      </c>
      <c r="I32" s="113">
        <f t="shared" si="16"/>
        <v>98302832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86220000</v>
      </c>
      <c r="Q32" s="113">
        <f>$I32      +$K32      +$M32      +$O32</f>
        <v>98302832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11.272916497786472</v>
      </c>
      <c r="U32" s="60">
        <f>IF($E32   =0,0,($Q32   /$E32   )*100)</f>
        <v>12.852697942843097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62125000</v>
      </c>
      <c r="C34" s="108"/>
      <c r="D34" s="108"/>
      <c r="E34" s="108">
        <f>$B34      +$C34      +$D34</f>
        <v>62125000</v>
      </c>
      <c r="F34" s="109">
        <v>62125000</v>
      </c>
      <c r="G34" s="110">
        <v>15536000</v>
      </c>
      <c r="H34" s="109">
        <v>11680000</v>
      </c>
      <c r="I34" s="110">
        <v>14654049</v>
      </c>
      <c r="J34" s="109"/>
      <c r="K34" s="110"/>
      <c r="L34" s="109"/>
      <c r="M34" s="110"/>
      <c r="N34" s="109"/>
      <c r="O34" s="110"/>
      <c r="P34" s="109">
        <f>$H34      +$J34      +$L34      +$N34</f>
        <v>11680000</v>
      </c>
      <c r="Q34" s="110">
        <f>$I34      +$K34      +$M34      +$O34</f>
        <v>14654049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18.800804828973845</v>
      </c>
      <c r="U34" s="56">
        <f>IF(($E34      =0),0,(($Q34      /$E34      )*100))</f>
        <v>23.58800643863179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62125000</v>
      </c>
      <c r="C35" s="111">
        <f>C34</f>
        <v>0</v>
      </c>
      <c r="D35" s="111"/>
      <c r="E35" s="111">
        <f>$B35      +$C35      +$D35</f>
        <v>62125000</v>
      </c>
      <c r="F35" s="112">
        <f t="shared" ref="F35:O35" si="17">F34</f>
        <v>62125000</v>
      </c>
      <c r="G35" s="113">
        <f t="shared" si="17"/>
        <v>15536000</v>
      </c>
      <c r="H35" s="112">
        <f t="shared" si="17"/>
        <v>11680000</v>
      </c>
      <c r="I35" s="113">
        <f t="shared" si="17"/>
        <v>14654049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11680000</v>
      </c>
      <c r="Q35" s="113">
        <f>$I35      +$K35      +$M35      +$O35</f>
        <v>14654049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18.800804828973845</v>
      </c>
      <c r="U35" s="60">
        <f>IF($E35   =0,0,($Q35   /$E35   )*100)</f>
        <v>23.58800643863179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282778000</v>
      </c>
      <c r="C37" s="108"/>
      <c r="D37" s="108"/>
      <c r="E37" s="108">
        <f t="shared" ref="E37:E42" si="18">$B37      +$C37      +$D37</f>
        <v>282778000</v>
      </c>
      <c r="F37" s="109">
        <v>282778000</v>
      </c>
      <c r="G37" s="110">
        <v>127254000</v>
      </c>
      <c r="H37" s="109">
        <v>35305000</v>
      </c>
      <c r="I37" s="110">
        <v>25791644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35305000</v>
      </c>
      <c r="Q37" s="110">
        <f t="shared" ref="Q37:Q42" si="20">$I37      +$K37      +$M37      +$O37</f>
        <v>25791644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12.485058950837761</v>
      </c>
      <c r="U37" s="56">
        <f t="shared" ref="U37:U41" si="24">IF(($E37      =0),0,(($Q37      /$E37      )*100))</f>
        <v>9.1208099640000295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359317000</v>
      </c>
      <c r="C38" s="108"/>
      <c r="D38" s="108"/>
      <c r="E38" s="108">
        <f t="shared" si="18"/>
        <v>359317000</v>
      </c>
      <c r="F38" s="109">
        <v>326693000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34260000</v>
      </c>
      <c r="C40" s="108"/>
      <c r="D40" s="108"/>
      <c r="E40" s="108">
        <f t="shared" si="18"/>
        <v>34260000</v>
      </c>
      <c r="F40" s="109">
        <v>34260000</v>
      </c>
      <c r="G40" s="110">
        <v>12960000</v>
      </c>
      <c r="H40" s="109"/>
      <c r="I40" s="110">
        <v>700428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700428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2.0444483362521892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676355000</v>
      </c>
      <c r="C42" s="111">
        <f>SUM(C37:C41)</f>
        <v>0</v>
      </c>
      <c r="D42" s="111"/>
      <c r="E42" s="111">
        <f t="shared" si="18"/>
        <v>676355000</v>
      </c>
      <c r="F42" s="112">
        <f t="shared" ref="F42:O42" si="25">SUM(F37:F41)</f>
        <v>643731000</v>
      </c>
      <c r="G42" s="113">
        <f t="shared" si="25"/>
        <v>140214000</v>
      </c>
      <c r="H42" s="112">
        <f t="shared" si="25"/>
        <v>35305000</v>
      </c>
      <c r="I42" s="113">
        <f t="shared" si="25"/>
        <v>26492072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35305000</v>
      </c>
      <c r="Q42" s="113">
        <f t="shared" si="20"/>
        <v>26492072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11.135889073234123</v>
      </c>
      <c r="U42" s="60">
        <f>IF((+$E37+$E40) =0,0,(Q42   /(+$E37+$E40) )*100)</f>
        <v>8.3561188248727287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1250509000</v>
      </c>
      <c r="C45" s="108"/>
      <c r="D45" s="108"/>
      <c r="E45" s="108">
        <f t="shared" si="26"/>
        <v>1250509000</v>
      </c>
      <c r="F45" s="109">
        <v>1250509000</v>
      </c>
      <c r="G45" s="110">
        <v>446000000</v>
      </c>
      <c r="H45" s="109">
        <v>113477000</v>
      </c>
      <c r="I45" s="110">
        <v>140676116</v>
      </c>
      <c r="J45" s="109"/>
      <c r="K45" s="110"/>
      <c r="L45" s="109"/>
      <c r="M45" s="110"/>
      <c r="N45" s="109"/>
      <c r="O45" s="110"/>
      <c r="P45" s="109">
        <f t="shared" si="27"/>
        <v>113477000</v>
      </c>
      <c r="Q45" s="110">
        <f t="shared" si="28"/>
        <v>140676116</v>
      </c>
      <c r="R45" s="54">
        <f t="shared" si="29"/>
        <v>0</v>
      </c>
      <c r="S45" s="55">
        <f t="shared" si="30"/>
        <v>0</v>
      </c>
      <c r="T45" s="54">
        <f t="shared" si="31"/>
        <v>9.0744648779017183</v>
      </c>
      <c r="U45" s="56">
        <f t="shared" si="32"/>
        <v>11.249508480146885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904718000</v>
      </c>
      <c r="C46" s="108"/>
      <c r="D46" s="108"/>
      <c r="E46" s="108">
        <f t="shared" si="26"/>
        <v>904718000</v>
      </c>
      <c r="F46" s="109">
        <v>904718000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607975000</v>
      </c>
      <c r="C53" s="108"/>
      <c r="D53" s="108"/>
      <c r="E53" s="108">
        <f t="shared" si="26"/>
        <v>607975000</v>
      </c>
      <c r="F53" s="109">
        <v>607975000</v>
      </c>
      <c r="G53" s="110">
        <v>259491000</v>
      </c>
      <c r="H53" s="109">
        <v>87434000</v>
      </c>
      <c r="I53" s="110">
        <v>74114391</v>
      </c>
      <c r="J53" s="109"/>
      <c r="K53" s="110"/>
      <c r="L53" s="109"/>
      <c r="M53" s="110"/>
      <c r="N53" s="109"/>
      <c r="O53" s="110"/>
      <c r="P53" s="109">
        <f t="shared" si="27"/>
        <v>87434000</v>
      </c>
      <c r="Q53" s="110">
        <f t="shared" si="28"/>
        <v>74114391</v>
      </c>
      <c r="R53" s="54">
        <f t="shared" si="29"/>
        <v>0</v>
      </c>
      <c r="S53" s="55">
        <f t="shared" si="30"/>
        <v>0</v>
      </c>
      <c r="T53" s="54">
        <f t="shared" si="31"/>
        <v>14.381183436818947</v>
      </c>
      <c r="U53" s="56">
        <f t="shared" si="32"/>
        <v>12.190368189481475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37000000</v>
      </c>
      <c r="C54" s="108"/>
      <c r="D54" s="108"/>
      <c r="E54" s="108">
        <f t="shared" si="26"/>
        <v>37000000</v>
      </c>
      <c r="F54" s="109">
        <v>37000000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2800202000</v>
      </c>
      <c r="C55" s="111">
        <f>SUM(C44:C54)</f>
        <v>0</v>
      </c>
      <c r="D55" s="111"/>
      <c r="E55" s="111">
        <f t="shared" si="26"/>
        <v>2800202000</v>
      </c>
      <c r="F55" s="112">
        <f t="shared" ref="F55:O55" si="33">SUM(F44:F54)</f>
        <v>2800202000</v>
      </c>
      <c r="G55" s="113">
        <f t="shared" si="33"/>
        <v>705491000</v>
      </c>
      <c r="H55" s="112">
        <f t="shared" si="33"/>
        <v>200911000</v>
      </c>
      <c r="I55" s="113">
        <f t="shared" si="33"/>
        <v>214790507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200911000</v>
      </c>
      <c r="Q55" s="113">
        <f t="shared" si="28"/>
        <v>214790507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10.810477787271775</v>
      </c>
      <c r="U55" s="60">
        <f>IF((+$E45+$E47+$E49+$E50+$E53) =0,0,(Q55   /(+$E45+$E47+$E49+$E50+$E53) )*100)</f>
        <v>11.557296538468989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5896992000</v>
      </c>
      <c r="C69" s="120">
        <f>SUM(C9:C16,C19:C25,C28:C31,C34,C37:C41,C44:C54,C57:C60,C63:C67)</f>
        <v>16000000</v>
      </c>
      <c r="D69" s="120"/>
      <c r="E69" s="120">
        <f t="shared" si="35"/>
        <v>5912992000</v>
      </c>
      <c r="F69" s="121">
        <f t="shared" ref="F69:O69" si="43">SUM(F9:F16,F19:F25,F28:F31,F34,F37:F41,F44:F54,F57:F60,F63:F67)</f>
        <v>5880368000</v>
      </c>
      <c r="G69" s="122">
        <f t="shared" si="43"/>
        <v>1812780000</v>
      </c>
      <c r="H69" s="121">
        <f t="shared" si="43"/>
        <v>587509000</v>
      </c>
      <c r="I69" s="122">
        <f t="shared" si="43"/>
        <v>567107228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587509000</v>
      </c>
      <c r="Q69" s="122">
        <f t="shared" si="37"/>
        <v>567107228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12.963693168315588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12.513517405394623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2119406000</v>
      </c>
      <c r="C71" s="108"/>
      <c r="D71" s="108"/>
      <c r="E71" s="108">
        <f>$B71      +$C71      +$D71</f>
        <v>2119406000</v>
      </c>
      <c r="F71" s="109">
        <v>2119406000</v>
      </c>
      <c r="G71" s="110">
        <v>780512000</v>
      </c>
      <c r="H71" s="109">
        <v>407652000</v>
      </c>
      <c r="I71" s="110">
        <v>323604739</v>
      </c>
      <c r="J71" s="109"/>
      <c r="K71" s="110"/>
      <c r="L71" s="109"/>
      <c r="M71" s="110"/>
      <c r="N71" s="109"/>
      <c r="O71" s="110"/>
      <c r="P71" s="109">
        <f>$H71      +$J71      +$L71      +$N71</f>
        <v>407652000</v>
      </c>
      <c r="Q71" s="110">
        <f>$I71      +$K71      +$M71      +$O71</f>
        <v>323604739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19.234257145634199</v>
      </c>
      <c r="U71" s="56">
        <f>IF(($E71      =0),0,(($Q71      /$E71      )*100))</f>
        <v>15.268652584733648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88732000</v>
      </c>
      <c r="C72" s="108"/>
      <c r="D72" s="108"/>
      <c r="E72" s="108">
        <f>$B72      +$C72      +$D72</f>
        <v>88732000</v>
      </c>
      <c r="F72" s="109">
        <v>88732000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2208138000</v>
      </c>
      <c r="C73" s="117">
        <f>SUM(C71:C72)</f>
        <v>0</v>
      </c>
      <c r="D73" s="117"/>
      <c r="E73" s="117">
        <f>$B73      +$C73      +$D73</f>
        <v>2208138000</v>
      </c>
      <c r="F73" s="118">
        <f t="shared" ref="F73:O73" si="44">SUM(F71:F72)</f>
        <v>2208138000</v>
      </c>
      <c r="G73" s="119">
        <f t="shared" si="44"/>
        <v>780512000</v>
      </c>
      <c r="H73" s="118">
        <f t="shared" si="44"/>
        <v>407652000</v>
      </c>
      <c r="I73" s="119">
        <f t="shared" si="44"/>
        <v>323604739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407652000</v>
      </c>
      <c r="Q73" s="119">
        <f>$I73      +$K73      +$M73      +$O73</f>
        <v>323604739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19.234257145634199</v>
      </c>
      <c r="U73" s="65">
        <f>IF($E71   =0,0,($Q71   /$E71 )*100)</f>
        <v>15.268652584733648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2208138000</v>
      </c>
      <c r="C74" s="120">
        <f>SUM(C71:C72)</f>
        <v>0</v>
      </c>
      <c r="D74" s="120"/>
      <c r="E74" s="120">
        <f>$B74      +$C74      +$D74</f>
        <v>2208138000</v>
      </c>
      <c r="F74" s="121">
        <f t="shared" ref="F74:O74" si="45">SUM(F71:F72)</f>
        <v>2208138000</v>
      </c>
      <c r="G74" s="122">
        <f t="shared" si="45"/>
        <v>780512000</v>
      </c>
      <c r="H74" s="121">
        <f t="shared" si="45"/>
        <v>407652000</v>
      </c>
      <c r="I74" s="122">
        <f t="shared" si="45"/>
        <v>323604739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407652000</v>
      </c>
      <c r="Q74" s="122">
        <f>$I74      +$K74      +$M74      +$O74</f>
        <v>323604739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19.234257145634199</v>
      </c>
      <c r="U74" s="71">
        <f>IF($E71   =0,0,($Q71   /$E71 )*100)</f>
        <v>15.268652584733648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8105130000</v>
      </c>
      <c r="C75" s="120">
        <f>SUM(C9:C16,C19:C25,C28:C31,C34,C37:C41,C44:C54,C57:C60,C63:C67,C71:C72)</f>
        <v>16000000</v>
      </c>
      <c r="D75" s="120"/>
      <c r="E75" s="120">
        <f>$B75      +$C75      +$D75</f>
        <v>8121130000</v>
      </c>
      <c r="F75" s="121">
        <f t="shared" ref="F75:O75" si="46">SUM(F9:F16,F19:F25,F28:F31,F34,F37:F41,F44:F54,F57:F60,F63:F67,F71:F72)</f>
        <v>8088506000</v>
      </c>
      <c r="G75" s="122">
        <f t="shared" si="46"/>
        <v>2593292000</v>
      </c>
      <c r="H75" s="121">
        <f t="shared" si="46"/>
        <v>995161000</v>
      </c>
      <c r="I75" s="122">
        <f t="shared" si="46"/>
        <v>890711967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995161000</v>
      </c>
      <c r="Q75" s="122">
        <f>$I75      +$K75      +$M75      +$O75</f>
        <v>890711967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14.961760469245174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13.391420179593267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YhGfy6zMSKSRBmmC5ErzzyRcjMMS70QAoyua9JKanv9tEET7Bh0+9etHsJLQ4X/DiPu7VM4FjiCV8vVDHIXr6A==" saltValue="9t9YzMxsCcCSGPgpqvZt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36000</v>
      </c>
      <c r="I10" s="110">
        <v>-2400819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36000</v>
      </c>
      <c r="Q10" s="110">
        <f t="shared" ref="Q10:Q17" si="2">$I10      +$K10      +$M10      +$O10</f>
        <v>-2400819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1.2</v>
      </c>
      <c r="U10" s="56">
        <f t="shared" ref="U10:U16" si="6">IF(($E10      =0),0,(($Q10      /$E10      )*100))</f>
        <v>-80.027299999999997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6000000</v>
      </c>
      <c r="C14" s="108"/>
      <c r="D14" s="108"/>
      <c r="E14" s="108">
        <f t="shared" si="0"/>
        <v>6000000</v>
      </c>
      <c r="F14" s="109">
        <v>6000000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10000000</v>
      </c>
      <c r="C15" s="108"/>
      <c r="D15" s="108"/>
      <c r="E15" s="108">
        <f t="shared" si="0"/>
        <v>10000000</v>
      </c>
      <c r="F15" s="109">
        <v>10000000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19000000</v>
      </c>
      <c r="C17" s="111">
        <f>SUM(C9:C16)</f>
        <v>0</v>
      </c>
      <c r="D17" s="111"/>
      <c r="E17" s="111">
        <f t="shared" si="0"/>
        <v>19000000</v>
      </c>
      <c r="F17" s="112">
        <f t="shared" ref="F17:O17" si="7">SUM(F9:F16)</f>
        <v>19000000</v>
      </c>
      <c r="G17" s="113">
        <f t="shared" si="7"/>
        <v>3000000</v>
      </c>
      <c r="H17" s="112">
        <f t="shared" si="7"/>
        <v>36000</v>
      </c>
      <c r="I17" s="113">
        <f t="shared" si="7"/>
        <v>-2400819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36000</v>
      </c>
      <c r="Q17" s="113">
        <f t="shared" si="2"/>
        <v>-2400819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0.4</v>
      </c>
      <c r="U17" s="60">
        <f>IF((SUM($E9:$E14))=0,0,(Q17/(SUM($E9:$E14))*100))</f>
        <v>-26.675766666666668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4434000</v>
      </c>
      <c r="C34" s="108"/>
      <c r="D34" s="108"/>
      <c r="E34" s="108">
        <f>$B34      +$C34      +$D34</f>
        <v>4434000</v>
      </c>
      <c r="F34" s="109">
        <v>4434000</v>
      </c>
      <c r="G34" s="110">
        <v>1109000</v>
      </c>
      <c r="H34" s="109">
        <v>1109000</v>
      </c>
      <c r="I34" s="110">
        <v>11474</v>
      </c>
      <c r="J34" s="109"/>
      <c r="K34" s="110"/>
      <c r="L34" s="109"/>
      <c r="M34" s="110"/>
      <c r="N34" s="109"/>
      <c r="O34" s="110"/>
      <c r="P34" s="109">
        <f>$H34      +$J34      +$L34      +$N34</f>
        <v>1109000</v>
      </c>
      <c r="Q34" s="110">
        <f>$I34      +$K34      +$M34      +$O34</f>
        <v>11474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25.011276499774471</v>
      </c>
      <c r="U34" s="56">
        <f>IF(($E34      =0),0,(($Q34      /$E34      )*100))</f>
        <v>0.25877311682453769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4434000</v>
      </c>
      <c r="C35" s="111">
        <f>C34</f>
        <v>0</v>
      </c>
      <c r="D35" s="111"/>
      <c r="E35" s="111">
        <f>$B35      +$C35      +$D35</f>
        <v>4434000</v>
      </c>
      <c r="F35" s="112">
        <f t="shared" ref="F35:O35" si="17">F34</f>
        <v>4434000</v>
      </c>
      <c r="G35" s="113">
        <f t="shared" si="17"/>
        <v>1109000</v>
      </c>
      <c r="H35" s="112">
        <f t="shared" si="17"/>
        <v>1109000</v>
      </c>
      <c r="I35" s="113">
        <f t="shared" si="17"/>
        <v>11474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1109000</v>
      </c>
      <c r="Q35" s="113">
        <f>$I35      +$K35      +$M35      +$O35</f>
        <v>11474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25.011276499774471</v>
      </c>
      <c r="U35" s="60">
        <f>IF($E35   =0,0,($Q35   /$E35   )*100)</f>
        <v>0.25877311682453769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27731000</v>
      </c>
      <c r="C37" s="108"/>
      <c r="D37" s="108"/>
      <c r="E37" s="108">
        <f t="shared" ref="E37:E42" si="18">$B37      +$C37      +$D37</f>
        <v>27731000</v>
      </c>
      <c r="F37" s="109">
        <v>27731000</v>
      </c>
      <c r="G37" s="110">
        <v>12480000</v>
      </c>
      <c r="H37" s="109">
        <v>1123000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1123000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4.0496195593379252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1200000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30731000</v>
      </c>
      <c r="C42" s="111">
        <f>SUM(C37:C41)</f>
        <v>0</v>
      </c>
      <c r="D42" s="111"/>
      <c r="E42" s="111">
        <f t="shared" si="18"/>
        <v>30731000</v>
      </c>
      <c r="F42" s="112">
        <f t="shared" ref="F42:O42" si="25">SUM(F37:F41)</f>
        <v>30731000</v>
      </c>
      <c r="G42" s="113">
        <f t="shared" si="25"/>
        <v>13680000</v>
      </c>
      <c r="H42" s="112">
        <f t="shared" si="25"/>
        <v>1123000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1123000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3.6542904558914451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30000000</v>
      </c>
      <c r="C45" s="108"/>
      <c r="D45" s="108"/>
      <c r="E45" s="108">
        <f t="shared" si="26"/>
        <v>30000000</v>
      </c>
      <c r="F45" s="109">
        <v>30000000</v>
      </c>
      <c r="G45" s="110">
        <v>10000000</v>
      </c>
      <c r="H45" s="109">
        <v>2788000</v>
      </c>
      <c r="I45" s="110">
        <v>-6141107</v>
      </c>
      <c r="J45" s="109"/>
      <c r="K45" s="110"/>
      <c r="L45" s="109"/>
      <c r="M45" s="110"/>
      <c r="N45" s="109"/>
      <c r="O45" s="110"/>
      <c r="P45" s="109">
        <f t="shared" si="27"/>
        <v>2788000</v>
      </c>
      <c r="Q45" s="110">
        <f t="shared" si="28"/>
        <v>-6141107</v>
      </c>
      <c r="R45" s="54">
        <f t="shared" si="29"/>
        <v>0</v>
      </c>
      <c r="S45" s="55">
        <f t="shared" si="30"/>
        <v>0</v>
      </c>
      <c r="T45" s="54">
        <f t="shared" si="31"/>
        <v>9.2933333333333348</v>
      </c>
      <c r="U45" s="56">
        <f t="shared" si="32"/>
        <v>-20.470356666666667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15494000</v>
      </c>
      <c r="C53" s="108"/>
      <c r="D53" s="108"/>
      <c r="E53" s="108">
        <f t="shared" si="26"/>
        <v>15494000</v>
      </c>
      <c r="F53" s="109">
        <v>15494000</v>
      </c>
      <c r="G53" s="110">
        <v>2494000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45494000</v>
      </c>
      <c r="C55" s="111">
        <f>SUM(C44:C54)</f>
        <v>0</v>
      </c>
      <c r="D55" s="111"/>
      <c r="E55" s="111">
        <f t="shared" si="26"/>
        <v>45494000</v>
      </c>
      <c r="F55" s="112">
        <f t="shared" ref="F55:O55" si="33">SUM(F44:F54)</f>
        <v>45494000</v>
      </c>
      <c r="G55" s="113">
        <f t="shared" si="33"/>
        <v>12494000</v>
      </c>
      <c r="H55" s="112">
        <f t="shared" si="33"/>
        <v>2788000</v>
      </c>
      <c r="I55" s="113">
        <f t="shared" si="33"/>
        <v>-6141107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2788000</v>
      </c>
      <c r="Q55" s="113">
        <f t="shared" si="28"/>
        <v>-6141107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6.1282806523937223</v>
      </c>
      <c r="U55" s="60">
        <f>IF((+$E45+$E47+$E49+$E50+$E53) =0,0,(Q55   /(+$E45+$E47+$E49+$E50+$E53) )*100)</f>
        <v>-13.498718512331296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99659000</v>
      </c>
      <c r="C69" s="120">
        <f>SUM(C9:C16,C19:C25,C28:C31,C34,C37:C41,C44:C54,C57:C60,C63:C67)</f>
        <v>0</v>
      </c>
      <c r="D69" s="120"/>
      <c r="E69" s="120">
        <f t="shared" si="35"/>
        <v>99659000</v>
      </c>
      <c r="F69" s="121">
        <f t="shared" ref="F69:O69" si="43">SUM(F9:F16,F19:F25,F28:F31,F34,F37:F41,F44:F54,F57:F60,F63:F67)</f>
        <v>99659000</v>
      </c>
      <c r="G69" s="122">
        <f t="shared" si="43"/>
        <v>30283000</v>
      </c>
      <c r="H69" s="121">
        <f t="shared" si="43"/>
        <v>5056000</v>
      </c>
      <c r="I69" s="122">
        <f t="shared" si="43"/>
        <v>-8530452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5056000</v>
      </c>
      <c r="Q69" s="122">
        <f t="shared" si="37"/>
        <v>-8530452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5.6391438673195102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-9.5143287344271084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146292000</v>
      </c>
      <c r="C71" s="108"/>
      <c r="D71" s="108"/>
      <c r="E71" s="108">
        <f>$B71      +$C71      +$D71</f>
        <v>146292000</v>
      </c>
      <c r="F71" s="109">
        <v>146292000</v>
      </c>
      <c r="G71" s="110">
        <v>45988000</v>
      </c>
      <c r="H71" s="109">
        <v>23635000</v>
      </c>
      <c r="I71" s="110">
        <v>30333912</v>
      </c>
      <c r="J71" s="109"/>
      <c r="K71" s="110"/>
      <c r="L71" s="109"/>
      <c r="M71" s="110"/>
      <c r="N71" s="109"/>
      <c r="O71" s="110"/>
      <c r="P71" s="109">
        <f>$H71      +$J71      +$L71      +$N71</f>
        <v>23635000</v>
      </c>
      <c r="Q71" s="110">
        <f>$I71      +$K71      +$M71      +$O71</f>
        <v>30333912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16.156044076231098</v>
      </c>
      <c r="U71" s="56">
        <f>IF(($E71      =0),0,(($Q71      /$E71      )*100))</f>
        <v>20.735181691411697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146292000</v>
      </c>
      <c r="C73" s="117">
        <f>SUM(C71:C72)</f>
        <v>0</v>
      </c>
      <c r="D73" s="117"/>
      <c r="E73" s="117">
        <f>$B73      +$C73      +$D73</f>
        <v>146292000</v>
      </c>
      <c r="F73" s="118">
        <f t="shared" ref="F73:O73" si="44">SUM(F71:F72)</f>
        <v>146292000</v>
      </c>
      <c r="G73" s="119">
        <f t="shared" si="44"/>
        <v>45988000</v>
      </c>
      <c r="H73" s="118">
        <f t="shared" si="44"/>
        <v>23635000</v>
      </c>
      <c r="I73" s="119">
        <f t="shared" si="44"/>
        <v>30333912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23635000</v>
      </c>
      <c r="Q73" s="119">
        <f>$I73      +$K73      +$M73      +$O73</f>
        <v>30333912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16.156044076231098</v>
      </c>
      <c r="U73" s="65">
        <f>IF($E71   =0,0,($Q71   /$E71 )*100)</f>
        <v>20.735181691411697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146292000</v>
      </c>
      <c r="C74" s="120">
        <f>SUM(C71:C72)</f>
        <v>0</v>
      </c>
      <c r="D74" s="120"/>
      <c r="E74" s="120">
        <f>$B74      +$C74      +$D74</f>
        <v>146292000</v>
      </c>
      <c r="F74" s="121">
        <f t="shared" ref="F74:O74" si="45">SUM(F71:F72)</f>
        <v>146292000</v>
      </c>
      <c r="G74" s="122">
        <f t="shared" si="45"/>
        <v>45988000</v>
      </c>
      <c r="H74" s="121">
        <f t="shared" si="45"/>
        <v>23635000</v>
      </c>
      <c r="I74" s="122">
        <f t="shared" si="45"/>
        <v>30333912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23635000</v>
      </c>
      <c r="Q74" s="122">
        <f>$I74      +$K74      +$M74      +$O74</f>
        <v>30333912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16.156044076231098</v>
      </c>
      <c r="U74" s="71">
        <f>IF($E71   =0,0,($Q71   /$E71 )*100)</f>
        <v>20.735181691411697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245951000</v>
      </c>
      <c r="C75" s="120">
        <f>SUM(C9:C16,C19:C25,C28:C31,C34,C37:C41,C44:C54,C57:C60,C63:C67,C71:C72)</f>
        <v>0</v>
      </c>
      <c r="D75" s="120"/>
      <c r="E75" s="120">
        <f>$B75      +$C75      +$D75</f>
        <v>245951000</v>
      </c>
      <c r="F75" s="121">
        <f t="shared" ref="F75:O75" si="46">SUM(F9:F16,F19:F25,F28:F31,F34,F37:F41,F44:F54,F57:F60,F63:F67,F71:F72)</f>
        <v>245951000</v>
      </c>
      <c r="G75" s="122">
        <f t="shared" si="46"/>
        <v>76271000</v>
      </c>
      <c r="H75" s="121">
        <f t="shared" si="46"/>
        <v>28691000</v>
      </c>
      <c r="I75" s="122">
        <f t="shared" si="46"/>
        <v>21803460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28691000</v>
      </c>
      <c r="Q75" s="122">
        <f>$I75      +$K75      +$M75      +$O75</f>
        <v>21803460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12.159728079135075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9.2406728515666394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nqMxPdvobS9YKlqQ2GDqAel0hHd9t5e+bEU8kV4bJA8J48hwH7rtzpCTrbzrEEI7tbdTb6xfge6dfCHrkBcyw==" saltValue="M+We1g6zEC/U9vXqX4uu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44000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44000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2.3157894736842106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44000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44000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2.3157894736842106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71088000</v>
      </c>
      <c r="C19" s="108"/>
      <c r="D19" s="108"/>
      <c r="E19" s="108">
        <f t="shared" ref="E19:E26" si="8">$B19      +$C19      +$D19</f>
        <v>71088000</v>
      </c>
      <c r="F19" s="109">
        <v>71088000</v>
      </c>
      <c r="G19" s="110">
        <v>15753000</v>
      </c>
      <c r="H19" s="109">
        <v>8322000</v>
      </c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8322000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11.706617150573937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71088000</v>
      </c>
      <c r="C26" s="111">
        <f>SUM(C19:C25)</f>
        <v>0</v>
      </c>
      <c r="D26" s="111"/>
      <c r="E26" s="111">
        <f t="shared" si="8"/>
        <v>71088000</v>
      </c>
      <c r="F26" s="112">
        <f t="shared" ref="F26:O26" si="15">SUM(F19:F25)</f>
        <v>71088000</v>
      </c>
      <c r="G26" s="113">
        <f t="shared" si="15"/>
        <v>15753000</v>
      </c>
      <c r="H26" s="112">
        <f t="shared" si="15"/>
        <v>8322000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8322000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11.706617150573937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2210000</v>
      </c>
      <c r="C34" s="108"/>
      <c r="D34" s="108"/>
      <c r="E34" s="108">
        <f>$B34      +$C34      +$D34</f>
        <v>2210000</v>
      </c>
      <c r="F34" s="109">
        <v>2210000</v>
      </c>
      <c r="G34" s="110">
        <v>553000</v>
      </c>
      <c r="H34" s="109">
        <v>232000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232000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10.497737556561086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2210000</v>
      </c>
      <c r="C35" s="111">
        <f>C34</f>
        <v>0</v>
      </c>
      <c r="D35" s="111"/>
      <c r="E35" s="111">
        <f>$B35      +$C35      +$D35</f>
        <v>2210000</v>
      </c>
      <c r="F35" s="112">
        <f t="shared" ref="F35:O35" si="17">F34</f>
        <v>2210000</v>
      </c>
      <c r="G35" s="113">
        <f t="shared" si="17"/>
        <v>553000</v>
      </c>
      <c r="H35" s="112">
        <f t="shared" si="17"/>
        <v>232000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232000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10.497737556561086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333000</v>
      </c>
      <c r="C38" s="108"/>
      <c r="D38" s="108"/>
      <c r="E38" s="108">
        <f t="shared" si="18"/>
        <v>333000</v>
      </c>
      <c r="F38" s="109">
        <v>303000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333000</v>
      </c>
      <c r="C42" s="111">
        <f>SUM(C37:C41)</f>
        <v>0</v>
      </c>
      <c r="D42" s="111"/>
      <c r="E42" s="111">
        <f t="shared" si="18"/>
        <v>333000</v>
      </c>
      <c r="F42" s="112">
        <f t="shared" ref="F42:O42" si="25">SUM(F37:F41)</f>
        <v>303000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1000000</v>
      </c>
      <c r="C45" s="108"/>
      <c r="D45" s="108"/>
      <c r="E45" s="108">
        <f t="shared" si="26"/>
        <v>1000000</v>
      </c>
      <c r="F45" s="109">
        <v>1000000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8000000</v>
      </c>
      <c r="H53" s="109">
        <v>2667000</v>
      </c>
      <c r="I53" s="110"/>
      <c r="J53" s="109"/>
      <c r="K53" s="110"/>
      <c r="L53" s="109"/>
      <c r="M53" s="110"/>
      <c r="N53" s="109"/>
      <c r="O53" s="110"/>
      <c r="P53" s="109">
        <f t="shared" si="27"/>
        <v>2667000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13.334999999999999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21000000</v>
      </c>
      <c r="C55" s="111">
        <f>SUM(C44:C54)</f>
        <v>0</v>
      </c>
      <c r="D55" s="111"/>
      <c r="E55" s="111">
        <f t="shared" si="26"/>
        <v>21000000</v>
      </c>
      <c r="F55" s="112">
        <f t="shared" ref="F55:O55" si="33">SUM(F44:F54)</f>
        <v>21000000</v>
      </c>
      <c r="G55" s="113">
        <f t="shared" si="33"/>
        <v>8000000</v>
      </c>
      <c r="H55" s="112">
        <f t="shared" si="33"/>
        <v>2667000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2667000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12.7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96531000</v>
      </c>
      <c r="C69" s="120">
        <f>SUM(C9:C16,C19:C25,C28:C31,C34,C37:C41,C44:C54,C57:C60,C63:C67)</f>
        <v>0</v>
      </c>
      <c r="D69" s="120"/>
      <c r="E69" s="120">
        <f t="shared" si="35"/>
        <v>96531000</v>
      </c>
      <c r="F69" s="121">
        <f t="shared" ref="F69:O69" si="43">SUM(F9:F16,F19:F25,F28:F31,F34,F37:F41,F44:F54,F57:F60,F63:F67)</f>
        <v>96501000</v>
      </c>
      <c r="G69" s="122">
        <f t="shared" si="43"/>
        <v>26206000</v>
      </c>
      <c r="H69" s="121">
        <f t="shared" si="43"/>
        <v>11265000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11265000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11.710222665751886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96531000</v>
      </c>
      <c r="C75" s="120">
        <f>SUM(C9:C16,C19:C25,C28:C31,C34,C37:C41,C44:C54,C57:C60,C63:C67,C71:C72)</f>
        <v>0</v>
      </c>
      <c r="D75" s="120"/>
      <c r="E75" s="120">
        <f>$B75      +$C75      +$D75</f>
        <v>96531000</v>
      </c>
      <c r="F75" s="121">
        <f t="shared" ref="F75:O75" si="46">SUM(F9:F16,F19:F25,F28:F31,F34,F37:F41,F44:F54,F57:F60,F63:F67,F71:F72)</f>
        <v>96501000</v>
      </c>
      <c r="G75" s="122">
        <f t="shared" si="46"/>
        <v>26206000</v>
      </c>
      <c r="H75" s="121">
        <f t="shared" si="46"/>
        <v>11265000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11265000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11.710222665751886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2GWKB0+b7GRrzrgNWC5yyBtIjWDWuVlUpP1tKP1soWLxUA/1qhYKzgCZk5oj9+WV8xM5feAiS26dgcs0grXjQ==" saltValue="ipRJMWgE4F6AJzbWhugM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334000</v>
      </c>
      <c r="I10" s="110">
        <v>333795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334000</v>
      </c>
      <c r="Q10" s="110">
        <f t="shared" ref="Q10:Q17" si="2">$I10      +$K10      +$M10      +$O10</f>
        <v>333795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12.846153846153847</v>
      </c>
      <c r="U10" s="56">
        <f t="shared" ref="U10:U16" si="6">IF(($E10      =0),0,(($Q10      /$E10      )*100))</f>
        <v>12.838269230769232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30000000</v>
      </c>
      <c r="C14" s="108"/>
      <c r="D14" s="108"/>
      <c r="E14" s="108">
        <f t="shared" si="0"/>
        <v>30000000</v>
      </c>
      <c r="F14" s="109">
        <v>30000000</v>
      </c>
      <c r="G14" s="110">
        <v>6000000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34600000</v>
      </c>
      <c r="C17" s="111">
        <f>SUM(C9:C16)</f>
        <v>0</v>
      </c>
      <c r="D17" s="111"/>
      <c r="E17" s="111">
        <f t="shared" si="0"/>
        <v>34600000</v>
      </c>
      <c r="F17" s="112">
        <f t="shared" ref="F17:O17" si="7">SUM(F9:F16)</f>
        <v>34600000</v>
      </c>
      <c r="G17" s="113">
        <f t="shared" si="7"/>
        <v>8600000</v>
      </c>
      <c r="H17" s="112">
        <f t="shared" si="7"/>
        <v>334000</v>
      </c>
      <c r="I17" s="113">
        <f t="shared" si="7"/>
        <v>333795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334000</v>
      </c>
      <c r="Q17" s="113">
        <f t="shared" si="2"/>
        <v>333795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1.0245398773006134</v>
      </c>
      <c r="U17" s="60">
        <f>IF((SUM($E9:$E14))=0,0,(Q17/(SUM($E9:$E14))*100))</f>
        <v>1.0239110429447853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18105000</v>
      </c>
      <c r="C23" s="108"/>
      <c r="D23" s="108"/>
      <c r="E23" s="108">
        <f t="shared" si="8"/>
        <v>18105000</v>
      </c>
      <c r="F23" s="109">
        <v>18105000</v>
      </c>
      <c r="G23" s="110">
        <v>5432000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18105000</v>
      </c>
      <c r="C26" s="111">
        <f>SUM(C19:C25)</f>
        <v>0</v>
      </c>
      <c r="D26" s="111"/>
      <c r="E26" s="111">
        <f t="shared" si="8"/>
        <v>18105000</v>
      </c>
      <c r="F26" s="112">
        <f t="shared" ref="F26:O26" si="15">SUM(F19:F25)</f>
        <v>18105000</v>
      </c>
      <c r="G26" s="113">
        <f t="shared" si="15"/>
        <v>5432000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5777000</v>
      </c>
      <c r="C34" s="108"/>
      <c r="D34" s="108"/>
      <c r="E34" s="108">
        <f>$B34      +$C34      +$D34</f>
        <v>5777000</v>
      </c>
      <c r="F34" s="109">
        <v>5777000</v>
      </c>
      <c r="G34" s="110">
        <v>1444000</v>
      </c>
      <c r="H34" s="109">
        <v>1444000</v>
      </c>
      <c r="I34" s="110">
        <v>4793000</v>
      </c>
      <c r="J34" s="109"/>
      <c r="K34" s="110"/>
      <c r="L34" s="109"/>
      <c r="M34" s="110"/>
      <c r="N34" s="109"/>
      <c r="O34" s="110"/>
      <c r="P34" s="109">
        <f>$H34      +$J34      +$L34      +$N34</f>
        <v>1444000</v>
      </c>
      <c r="Q34" s="110">
        <f>$I34      +$K34      +$M34      +$O34</f>
        <v>4793000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24.995672494374244</v>
      </c>
      <c r="U34" s="56">
        <f>IF(($E34      =0),0,(($Q34      /$E34      )*100))</f>
        <v>82.966937857019218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5777000</v>
      </c>
      <c r="C35" s="111">
        <f>C34</f>
        <v>0</v>
      </c>
      <c r="D35" s="111"/>
      <c r="E35" s="111">
        <f>$B35      +$C35      +$D35</f>
        <v>5777000</v>
      </c>
      <c r="F35" s="112">
        <f t="shared" ref="F35:O35" si="17">F34</f>
        <v>5777000</v>
      </c>
      <c r="G35" s="113">
        <f t="shared" si="17"/>
        <v>1444000</v>
      </c>
      <c r="H35" s="112">
        <f t="shared" si="17"/>
        <v>1444000</v>
      </c>
      <c r="I35" s="113">
        <f t="shared" si="17"/>
        <v>4793000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1444000</v>
      </c>
      <c r="Q35" s="113">
        <f>$I35      +$K35      +$M35      +$O35</f>
        <v>4793000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24.995672494374244</v>
      </c>
      <c r="U35" s="60">
        <f>IF($E35   =0,0,($Q35   /$E35   )*100)</f>
        <v>82.966937857019218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30500000</v>
      </c>
      <c r="C37" s="108"/>
      <c r="D37" s="108"/>
      <c r="E37" s="108">
        <f t="shared" ref="E37:E42" si="18">$B37      +$C37      +$D37</f>
        <v>30500000</v>
      </c>
      <c r="F37" s="109">
        <v>30500000</v>
      </c>
      <c r="G37" s="110">
        <v>13725000</v>
      </c>
      <c r="H37" s="109"/>
      <c r="I37" s="110">
        <v>519601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519601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1.7036098360655738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126019000</v>
      </c>
      <c r="C38" s="108"/>
      <c r="D38" s="108"/>
      <c r="E38" s="108">
        <f t="shared" si="18"/>
        <v>126019000</v>
      </c>
      <c r="F38" s="109">
        <v>114577000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1500000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160519000</v>
      </c>
      <c r="C42" s="111">
        <f>SUM(C37:C41)</f>
        <v>0</v>
      </c>
      <c r="D42" s="111"/>
      <c r="E42" s="111">
        <f t="shared" si="18"/>
        <v>160519000</v>
      </c>
      <c r="F42" s="112">
        <f t="shared" ref="F42:O42" si="25">SUM(F37:F41)</f>
        <v>149077000</v>
      </c>
      <c r="G42" s="113">
        <f t="shared" si="25"/>
        <v>15225000</v>
      </c>
      <c r="H42" s="112">
        <f t="shared" si="25"/>
        <v>0</v>
      </c>
      <c r="I42" s="113">
        <f t="shared" si="25"/>
        <v>519601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519601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1.5060898550724637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20000000</v>
      </c>
      <c r="C54" s="108"/>
      <c r="D54" s="108"/>
      <c r="E54" s="108">
        <f t="shared" si="26"/>
        <v>20000000</v>
      </c>
      <c r="F54" s="109">
        <v>20000000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239001000</v>
      </c>
      <c r="C69" s="120">
        <f>SUM(C9:C16,C19:C25,C28:C31,C34,C37:C41,C44:C54,C57:C60,C63:C67)</f>
        <v>0</v>
      </c>
      <c r="D69" s="120"/>
      <c r="E69" s="120">
        <f t="shared" si="35"/>
        <v>239001000</v>
      </c>
      <c r="F69" s="121">
        <f t="shared" ref="F69:O69" si="43">SUM(F9:F16,F19:F25,F28:F31,F34,F37:F41,F44:F54,F57:F60,F63:F67)</f>
        <v>227559000</v>
      </c>
      <c r="G69" s="122">
        <f t="shared" si="43"/>
        <v>30701000</v>
      </c>
      <c r="H69" s="121">
        <f t="shared" si="43"/>
        <v>1778000</v>
      </c>
      <c r="I69" s="122">
        <f t="shared" si="43"/>
        <v>5646396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1778000</v>
      </c>
      <c r="Q69" s="122">
        <f t="shared" si="37"/>
        <v>5646396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1.954232705370293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6.2060583412103494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406479000</v>
      </c>
      <c r="C71" s="108"/>
      <c r="D71" s="108"/>
      <c r="E71" s="108">
        <f>$B71      +$C71      +$D71</f>
        <v>406479000</v>
      </c>
      <c r="F71" s="109">
        <v>406479000</v>
      </c>
      <c r="G71" s="110">
        <v>266334000</v>
      </c>
      <c r="H71" s="109">
        <v>144842000</v>
      </c>
      <c r="I71" s="110">
        <v>135025300</v>
      </c>
      <c r="J71" s="109"/>
      <c r="K71" s="110"/>
      <c r="L71" s="109"/>
      <c r="M71" s="110"/>
      <c r="N71" s="109"/>
      <c r="O71" s="110"/>
      <c r="P71" s="109">
        <f>$H71      +$J71      +$L71      +$N71</f>
        <v>144842000</v>
      </c>
      <c r="Q71" s="110">
        <f>$I71      +$K71      +$M71      +$O71</f>
        <v>135025300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35.633329151075458</v>
      </c>
      <c r="U71" s="56">
        <f>IF(($E71      =0),0,(($Q71      /$E71      )*100))</f>
        <v>33.2182720386539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406479000</v>
      </c>
      <c r="C73" s="117">
        <f>SUM(C71:C72)</f>
        <v>0</v>
      </c>
      <c r="D73" s="117"/>
      <c r="E73" s="117">
        <f>$B73      +$C73      +$D73</f>
        <v>406479000</v>
      </c>
      <c r="F73" s="118">
        <f t="shared" ref="F73:O73" si="44">SUM(F71:F72)</f>
        <v>406479000</v>
      </c>
      <c r="G73" s="119">
        <f t="shared" si="44"/>
        <v>266334000</v>
      </c>
      <c r="H73" s="118">
        <f t="shared" si="44"/>
        <v>144842000</v>
      </c>
      <c r="I73" s="119">
        <f t="shared" si="44"/>
        <v>135025300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144842000</v>
      </c>
      <c r="Q73" s="119">
        <f>$I73      +$K73      +$M73      +$O73</f>
        <v>135025300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35.633329151075458</v>
      </c>
      <c r="U73" s="65">
        <f>IF($E71   =0,0,($Q71   /$E71 )*100)</f>
        <v>33.2182720386539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406479000</v>
      </c>
      <c r="C74" s="120">
        <f>SUM(C71:C72)</f>
        <v>0</v>
      </c>
      <c r="D74" s="120"/>
      <c r="E74" s="120">
        <f>$B74      +$C74      +$D74</f>
        <v>406479000</v>
      </c>
      <c r="F74" s="121">
        <f t="shared" ref="F74:O74" si="45">SUM(F71:F72)</f>
        <v>406479000</v>
      </c>
      <c r="G74" s="122">
        <f t="shared" si="45"/>
        <v>266334000</v>
      </c>
      <c r="H74" s="121">
        <f t="shared" si="45"/>
        <v>144842000</v>
      </c>
      <c r="I74" s="122">
        <f t="shared" si="45"/>
        <v>135025300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144842000</v>
      </c>
      <c r="Q74" s="122">
        <f>$I74      +$K74      +$M74      +$O74</f>
        <v>135025300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35.633329151075458</v>
      </c>
      <c r="U74" s="71">
        <f>IF($E71   =0,0,($Q71   /$E71 )*100)</f>
        <v>33.2182720386539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645480000</v>
      </c>
      <c r="C75" s="120">
        <f>SUM(C9:C16,C19:C25,C28:C31,C34,C37:C41,C44:C54,C57:C60,C63:C67,C71:C72)</f>
        <v>0</v>
      </c>
      <c r="D75" s="120"/>
      <c r="E75" s="120">
        <f>$B75      +$C75      +$D75</f>
        <v>645480000</v>
      </c>
      <c r="F75" s="121">
        <f t="shared" ref="F75:O75" si="46">SUM(F9:F16,F19:F25,F28:F31,F34,F37:F41,F44:F54,F57:F60,F63:F67,F71:F72)</f>
        <v>634038000</v>
      </c>
      <c r="G75" s="122">
        <f t="shared" si="46"/>
        <v>297035000</v>
      </c>
      <c r="H75" s="121">
        <f t="shared" si="46"/>
        <v>146620000</v>
      </c>
      <c r="I75" s="122">
        <f t="shared" si="46"/>
        <v>140671696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146620000</v>
      </c>
      <c r="Q75" s="122">
        <f>$I75      +$K75      +$M75      +$O75</f>
        <v>140671696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29.473667282460337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28.277934551653296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+vO3+QxK5whg/1p+jPFA+CCeGqAv84sMhOVfJHcnwouN5OxDs+CmGzdWTGVajCA6Y1HZyZvuWWuMPkOmzsujA==" saltValue="TiopEHCcxnHLr9zjIc+o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496000</v>
      </c>
      <c r="I10" s="110">
        <v>277987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496000</v>
      </c>
      <c r="Q10" s="110">
        <f t="shared" ref="Q10:Q17" si="2">$I10      +$K10      +$M10      +$O10</f>
        <v>277987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27.555555555555557</v>
      </c>
      <c r="U10" s="56">
        <f t="shared" ref="U10:U16" si="6">IF(($E10      =0),0,(($Q10      /$E10      )*100))</f>
        <v>15.443722222222222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4400000</v>
      </c>
      <c r="C11" s="108"/>
      <c r="D11" s="108"/>
      <c r="E11" s="108">
        <f t="shared" si="0"/>
        <v>4400000</v>
      </c>
      <c r="F11" s="109">
        <v>4400000</v>
      </c>
      <c r="G11" s="110">
        <v>2400000</v>
      </c>
      <c r="H11" s="109">
        <v>943000</v>
      </c>
      <c r="I11" s="110">
        <v>944803</v>
      </c>
      <c r="J11" s="109"/>
      <c r="K11" s="110"/>
      <c r="L11" s="109"/>
      <c r="M11" s="110"/>
      <c r="N11" s="109"/>
      <c r="O11" s="110"/>
      <c r="P11" s="109">
        <f t="shared" si="1"/>
        <v>943000</v>
      </c>
      <c r="Q11" s="110">
        <f t="shared" si="2"/>
        <v>944803</v>
      </c>
      <c r="R11" s="54">
        <f t="shared" si="3"/>
        <v>0</v>
      </c>
      <c r="S11" s="55">
        <f t="shared" si="4"/>
        <v>0</v>
      </c>
      <c r="T11" s="54">
        <f t="shared" si="5"/>
        <v>21.431818181818183</v>
      </c>
      <c r="U11" s="56">
        <f t="shared" si="6"/>
        <v>21.472795454545455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7300000</v>
      </c>
      <c r="C17" s="111">
        <f>SUM(C9:C16)</f>
        <v>0</v>
      </c>
      <c r="D17" s="111"/>
      <c r="E17" s="111">
        <f t="shared" si="0"/>
        <v>7300000</v>
      </c>
      <c r="F17" s="112">
        <f t="shared" ref="F17:O17" si="7">SUM(F9:F16)</f>
        <v>7300000</v>
      </c>
      <c r="G17" s="113">
        <f t="shared" si="7"/>
        <v>4200000</v>
      </c>
      <c r="H17" s="112">
        <f t="shared" si="7"/>
        <v>1439000</v>
      </c>
      <c r="I17" s="113">
        <f t="shared" si="7"/>
        <v>1222790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1439000</v>
      </c>
      <c r="Q17" s="113">
        <f t="shared" si="2"/>
        <v>1222790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22.841269841269842</v>
      </c>
      <c r="U17" s="60">
        <f>IF((SUM($E9:$E14))=0,0,(Q17/(SUM($E9:$E14))*100))</f>
        <v>19.409365079365077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78371000</v>
      </c>
      <c r="C19" s="108"/>
      <c r="D19" s="108"/>
      <c r="E19" s="108">
        <f t="shared" ref="E19:E26" si="8">$B19      +$C19      +$D19</f>
        <v>78371000</v>
      </c>
      <c r="F19" s="109">
        <v>78371000</v>
      </c>
      <c r="G19" s="110">
        <v>37496000</v>
      </c>
      <c r="H19" s="109">
        <v>12354000</v>
      </c>
      <c r="I19" s="110">
        <v>12401550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12354000</v>
      </c>
      <c r="Q19" s="110">
        <f t="shared" ref="Q19:Q26" si="10">$I19      +$K19      +$M19      +$O19</f>
        <v>12401550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15.763483941764173</v>
      </c>
      <c r="U19" s="56">
        <f t="shared" ref="U19:U25" si="14">IF(($E19      =0),0,(($Q19      /$E19      )*100))</f>
        <v>15.82415689476975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78371000</v>
      </c>
      <c r="C26" s="111">
        <f>SUM(C19:C25)</f>
        <v>0</v>
      </c>
      <c r="D26" s="111"/>
      <c r="E26" s="111">
        <f t="shared" si="8"/>
        <v>78371000</v>
      </c>
      <c r="F26" s="112">
        <f t="shared" ref="F26:O26" si="15">SUM(F19:F25)</f>
        <v>78371000</v>
      </c>
      <c r="G26" s="113">
        <f t="shared" si="15"/>
        <v>37496000</v>
      </c>
      <c r="H26" s="112">
        <f t="shared" si="15"/>
        <v>12354000</v>
      </c>
      <c r="I26" s="113">
        <f t="shared" si="15"/>
        <v>12401550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12354000</v>
      </c>
      <c r="Q26" s="113">
        <f t="shared" si="10"/>
        <v>12401550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15.763483941764173</v>
      </c>
      <c r="U26" s="60">
        <f>IF(($E26-$E21-$E25)   =0,0,($Q26   /($E26-$E21-$E25)   )*100)</f>
        <v>15.82415689476975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4442000</v>
      </c>
      <c r="C34" s="108"/>
      <c r="D34" s="108"/>
      <c r="E34" s="108">
        <f>$B34      +$C34      +$D34</f>
        <v>4442000</v>
      </c>
      <c r="F34" s="109">
        <v>4442000</v>
      </c>
      <c r="G34" s="110">
        <v>1111000</v>
      </c>
      <c r="H34" s="109">
        <v>1111000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1111000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25.011256190904994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4442000</v>
      </c>
      <c r="C35" s="111">
        <f>C34</f>
        <v>0</v>
      </c>
      <c r="D35" s="111"/>
      <c r="E35" s="111">
        <f>$B35      +$C35      +$D35</f>
        <v>4442000</v>
      </c>
      <c r="F35" s="112">
        <f t="shared" ref="F35:O35" si="17">F34</f>
        <v>4442000</v>
      </c>
      <c r="G35" s="113">
        <f t="shared" si="17"/>
        <v>1111000</v>
      </c>
      <c r="H35" s="112">
        <f t="shared" si="17"/>
        <v>1111000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1111000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25.011256190904994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19000000</v>
      </c>
      <c r="C37" s="108"/>
      <c r="D37" s="108"/>
      <c r="E37" s="108">
        <f t="shared" ref="E37:E42" si="18">$B37      +$C37      +$D37</f>
        <v>19000000</v>
      </c>
      <c r="F37" s="109">
        <v>19000000</v>
      </c>
      <c r="G37" s="110">
        <v>8550000</v>
      </c>
      <c r="H37" s="109">
        <v>4300000</v>
      </c>
      <c r="I37" s="110">
        <v>1183798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4300000</v>
      </c>
      <c r="Q37" s="110">
        <f t="shared" ref="Q37:Q42" si="20">$I37      +$K37      +$M37      +$O37</f>
        <v>1183798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22.631578947368421</v>
      </c>
      <c r="U37" s="56">
        <f t="shared" ref="U37:U41" si="24">IF(($E37      =0),0,(($Q37      /$E37      )*100))</f>
        <v>6.2305157894736842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36797000</v>
      </c>
      <c r="C38" s="108"/>
      <c r="D38" s="108"/>
      <c r="E38" s="108">
        <f t="shared" si="18"/>
        <v>36797000</v>
      </c>
      <c r="F38" s="109">
        <v>33456000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2000000</v>
      </c>
      <c r="H40" s="109"/>
      <c r="I40" s="110">
        <v>700428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700428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14.008560000000001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60797000</v>
      </c>
      <c r="C42" s="111">
        <f>SUM(C37:C41)</f>
        <v>0</v>
      </c>
      <c r="D42" s="111"/>
      <c r="E42" s="111">
        <f t="shared" si="18"/>
        <v>60797000</v>
      </c>
      <c r="F42" s="112">
        <f t="shared" ref="F42:O42" si="25">SUM(F37:F41)</f>
        <v>57456000</v>
      </c>
      <c r="G42" s="113">
        <f t="shared" si="25"/>
        <v>10550000</v>
      </c>
      <c r="H42" s="112">
        <f t="shared" si="25"/>
        <v>4300000</v>
      </c>
      <c r="I42" s="113">
        <f t="shared" si="25"/>
        <v>1884226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4300000</v>
      </c>
      <c r="Q42" s="113">
        <f t="shared" si="20"/>
        <v>1884226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17.916666666666668</v>
      </c>
      <c r="U42" s="60">
        <f>IF((+$E37+$E40) =0,0,(Q42   /(+$E37+$E40) )*100)</f>
        <v>7.8509416666666665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574000000</v>
      </c>
      <c r="C45" s="108"/>
      <c r="D45" s="108"/>
      <c r="E45" s="108">
        <f t="shared" si="26"/>
        <v>574000000</v>
      </c>
      <c r="F45" s="109">
        <v>574000000</v>
      </c>
      <c r="G45" s="110">
        <v>287000000</v>
      </c>
      <c r="H45" s="109">
        <v>75265000</v>
      </c>
      <c r="I45" s="110">
        <v>89668537</v>
      </c>
      <c r="J45" s="109"/>
      <c r="K45" s="110"/>
      <c r="L45" s="109"/>
      <c r="M45" s="110"/>
      <c r="N45" s="109"/>
      <c r="O45" s="110"/>
      <c r="P45" s="109">
        <f t="shared" si="27"/>
        <v>75265000</v>
      </c>
      <c r="Q45" s="110">
        <f t="shared" si="28"/>
        <v>89668537</v>
      </c>
      <c r="R45" s="54">
        <f t="shared" si="29"/>
        <v>0</v>
      </c>
      <c r="S45" s="55">
        <f t="shared" si="30"/>
        <v>0</v>
      </c>
      <c r="T45" s="54">
        <f t="shared" si="31"/>
        <v>13.112369337979093</v>
      </c>
      <c r="U45" s="56">
        <f t="shared" si="32"/>
        <v>15.621696341463414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940000</v>
      </c>
      <c r="C46" s="108"/>
      <c r="D46" s="108"/>
      <c r="E46" s="108">
        <f t="shared" si="26"/>
        <v>940000</v>
      </c>
      <c r="F46" s="109">
        <v>940000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3000000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584940000</v>
      </c>
      <c r="C55" s="111">
        <f>SUM(C44:C54)</f>
        <v>0</v>
      </c>
      <c r="D55" s="111"/>
      <c r="E55" s="111">
        <f t="shared" si="26"/>
        <v>584940000</v>
      </c>
      <c r="F55" s="112">
        <f t="shared" ref="F55:O55" si="33">SUM(F44:F54)</f>
        <v>584940000</v>
      </c>
      <c r="G55" s="113">
        <f t="shared" si="33"/>
        <v>290000000</v>
      </c>
      <c r="H55" s="112">
        <f t="shared" si="33"/>
        <v>75265000</v>
      </c>
      <c r="I55" s="113">
        <f t="shared" si="33"/>
        <v>89668537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75265000</v>
      </c>
      <c r="Q55" s="113">
        <f t="shared" si="28"/>
        <v>89668537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12.887842465753424</v>
      </c>
      <c r="U55" s="60">
        <f>IF((+$E45+$E47+$E49+$E50+$E53) =0,0,(Q55   /(+$E45+$E47+$E49+$E50+$E53) )*100)</f>
        <v>15.354201541095891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735850000</v>
      </c>
      <c r="C69" s="120">
        <f>SUM(C9:C16,C19:C25,C28:C31,C34,C37:C41,C44:C54,C57:C60,C63:C67)</f>
        <v>0</v>
      </c>
      <c r="D69" s="120"/>
      <c r="E69" s="120">
        <f t="shared" si="35"/>
        <v>735850000</v>
      </c>
      <c r="F69" s="121">
        <f t="shared" ref="F69:O69" si="43">SUM(F9:F16,F19:F25,F28:F31,F34,F37:F41,F44:F54,F57:F60,F63:F67)</f>
        <v>732509000</v>
      </c>
      <c r="G69" s="122">
        <f t="shared" si="43"/>
        <v>343357000</v>
      </c>
      <c r="H69" s="121">
        <f t="shared" si="43"/>
        <v>94469000</v>
      </c>
      <c r="I69" s="122">
        <f t="shared" si="43"/>
        <v>105177103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94469000</v>
      </c>
      <c r="Q69" s="122">
        <f t="shared" si="37"/>
        <v>105177103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13.551461527758054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15.087525695260309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735850000</v>
      </c>
      <c r="C75" s="120">
        <f>SUM(C9:C16,C19:C25,C28:C31,C34,C37:C41,C44:C54,C57:C60,C63:C67,C71:C72)</f>
        <v>0</v>
      </c>
      <c r="D75" s="120"/>
      <c r="E75" s="120">
        <f>$B75      +$C75      +$D75</f>
        <v>735850000</v>
      </c>
      <c r="F75" s="121">
        <f t="shared" ref="F75:O75" si="46">SUM(F9:F16,F19:F25,F28:F31,F34,F37:F41,F44:F54,F57:F60,F63:F67,F71:F72)</f>
        <v>732509000</v>
      </c>
      <c r="G75" s="122">
        <f t="shared" si="46"/>
        <v>343357000</v>
      </c>
      <c r="H75" s="121">
        <f t="shared" si="46"/>
        <v>94469000</v>
      </c>
      <c r="I75" s="122">
        <f t="shared" si="46"/>
        <v>105177103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94469000</v>
      </c>
      <c r="Q75" s="122">
        <f>$I75      +$K75      +$M75      +$O75</f>
        <v>105177103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13.551461527758054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15.087525695260309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Ra4ech77paX+xztdoLCz8brXbSuUzUWPx7OU6XHrtgwS8RUCeQtUPZn7bC1D9wGfTp2AmN26H1TVtG1cofGww==" saltValue="0AJGHpRfaQt4vchW2hUq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126000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126000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4.3448275862068968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2900000</v>
      </c>
      <c r="H17" s="112">
        <f t="shared" si="7"/>
        <v>126000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126000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4.3448275862068968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1836000</v>
      </c>
      <c r="C34" s="108"/>
      <c r="D34" s="108"/>
      <c r="E34" s="108">
        <f>$B34      +$C34      +$D34</f>
        <v>1836000</v>
      </c>
      <c r="F34" s="109">
        <v>1836000</v>
      </c>
      <c r="G34" s="110">
        <v>460000</v>
      </c>
      <c r="H34" s="109">
        <v>420000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420000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22.875816993464053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1836000</v>
      </c>
      <c r="C35" s="111">
        <f>C34</f>
        <v>0</v>
      </c>
      <c r="D35" s="111"/>
      <c r="E35" s="111">
        <f>$B35      +$C35      +$D35</f>
        <v>1836000</v>
      </c>
      <c r="F35" s="112">
        <f t="shared" ref="F35:O35" si="17">F34</f>
        <v>1836000</v>
      </c>
      <c r="G35" s="113">
        <f t="shared" si="17"/>
        <v>460000</v>
      </c>
      <c r="H35" s="112">
        <f t="shared" si="17"/>
        <v>420000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420000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22.875816993464053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28235000</v>
      </c>
      <c r="C37" s="108"/>
      <c r="D37" s="108"/>
      <c r="E37" s="108">
        <f t="shared" ref="E37:E42" si="18">$B37      +$C37      +$D37</f>
        <v>28235000</v>
      </c>
      <c r="F37" s="109">
        <v>28235000</v>
      </c>
      <c r="G37" s="110">
        <v>12706000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23865000</v>
      </c>
      <c r="C38" s="108"/>
      <c r="D38" s="108"/>
      <c r="E38" s="108">
        <f t="shared" si="18"/>
        <v>23865000</v>
      </c>
      <c r="F38" s="109">
        <v>21698000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52100000</v>
      </c>
      <c r="C42" s="111">
        <f>SUM(C37:C41)</f>
        <v>0</v>
      </c>
      <c r="D42" s="111"/>
      <c r="E42" s="111">
        <f t="shared" si="18"/>
        <v>52100000</v>
      </c>
      <c r="F42" s="112">
        <f t="shared" ref="F42:O42" si="25">SUM(F37:F41)</f>
        <v>49933000</v>
      </c>
      <c r="G42" s="113">
        <f t="shared" si="25"/>
        <v>12706000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28112000</v>
      </c>
      <c r="C46" s="108"/>
      <c r="D46" s="108"/>
      <c r="E46" s="108">
        <f t="shared" si="26"/>
        <v>28112000</v>
      </c>
      <c r="F46" s="109">
        <v>28112000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17000000</v>
      </c>
      <c r="C54" s="108"/>
      <c r="D54" s="108"/>
      <c r="E54" s="108">
        <f t="shared" si="26"/>
        <v>17000000</v>
      </c>
      <c r="F54" s="109">
        <v>17000000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45112000</v>
      </c>
      <c r="C55" s="111">
        <f>SUM(C44:C54)</f>
        <v>0</v>
      </c>
      <c r="D55" s="111"/>
      <c r="E55" s="111">
        <f t="shared" si="26"/>
        <v>45112000</v>
      </c>
      <c r="F55" s="112">
        <f t="shared" ref="F55:O55" si="33">SUM(F44:F54)</f>
        <v>45112000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101948000</v>
      </c>
      <c r="C69" s="120">
        <f>SUM(C9:C16,C19:C25,C28:C31,C34,C37:C41,C44:C54,C57:C60,C63:C67)</f>
        <v>0</v>
      </c>
      <c r="D69" s="120"/>
      <c r="E69" s="120">
        <f t="shared" si="35"/>
        <v>101948000</v>
      </c>
      <c r="F69" s="121">
        <f t="shared" ref="F69:O69" si="43">SUM(F9:F16,F19:F25,F28:F31,F34,F37:F41,F44:F54,F57:F60,F63:F67)</f>
        <v>99781000</v>
      </c>
      <c r="G69" s="122">
        <f t="shared" si="43"/>
        <v>16066000</v>
      </c>
      <c r="H69" s="121">
        <f t="shared" si="43"/>
        <v>546000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546000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1.656000727912408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353671000</v>
      </c>
      <c r="C71" s="108"/>
      <c r="D71" s="108"/>
      <c r="E71" s="108">
        <f>$B71      +$C71      +$D71</f>
        <v>353671000</v>
      </c>
      <c r="F71" s="109">
        <v>353671000</v>
      </c>
      <c r="G71" s="110">
        <v>108930000</v>
      </c>
      <c r="H71" s="109">
        <v>38969000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38969000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11.018432384900091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353671000</v>
      </c>
      <c r="C73" s="117">
        <f>SUM(C71:C72)</f>
        <v>0</v>
      </c>
      <c r="D73" s="117"/>
      <c r="E73" s="117">
        <f>$B73      +$C73      +$D73</f>
        <v>353671000</v>
      </c>
      <c r="F73" s="118">
        <f t="shared" ref="F73:O73" si="44">SUM(F71:F72)</f>
        <v>353671000</v>
      </c>
      <c r="G73" s="119">
        <f t="shared" si="44"/>
        <v>108930000</v>
      </c>
      <c r="H73" s="118">
        <f t="shared" si="44"/>
        <v>38969000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38969000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11.018432384900091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353671000</v>
      </c>
      <c r="C74" s="120">
        <f>SUM(C71:C72)</f>
        <v>0</v>
      </c>
      <c r="D74" s="120"/>
      <c r="E74" s="120">
        <f>$B74      +$C74      +$D74</f>
        <v>353671000</v>
      </c>
      <c r="F74" s="121">
        <f t="shared" ref="F74:O74" si="45">SUM(F71:F72)</f>
        <v>353671000</v>
      </c>
      <c r="G74" s="122">
        <f t="shared" si="45"/>
        <v>108930000</v>
      </c>
      <c r="H74" s="121">
        <f t="shared" si="45"/>
        <v>38969000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38969000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11.018432384900091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455619000</v>
      </c>
      <c r="C75" s="120">
        <f>SUM(C9:C16,C19:C25,C28:C31,C34,C37:C41,C44:C54,C57:C60,C63:C67,C71:C72)</f>
        <v>0</v>
      </c>
      <c r="D75" s="120"/>
      <c r="E75" s="120">
        <f>$B75      +$C75      +$D75</f>
        <v>455619000</v>
      </c>
      <c r="F75" s="121">
        <f t="shared" ref="F75:O75" si="46">SUM(F9:F16,F19:F25,F28:F31,F34,F37:F41,F44:F54,F57:F60,F63:F67,F71:F72)</f>
        <v>453452000</v>
      </c>
      <c r="G75" s="122">
        <f t="shared" si="46"/>
        <v>124996000</v>
      </c>
      <c r="H75" s="121">
        <f t="shared" si="46"/>
        <v>39515000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39515000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10.220048520336643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eSCoP5W5SknV6bVTZ/kzkjUuKB5/KVt8vs/451yZzBbOQ+3E1SzYt5+k1UCiec8vdVd06UoDTL4MotsyPw8Ew==" saltValue="pWly7qK7LV4mREawu+C4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50000</v>
      </c>
      <c r="I10" s="110">
        <v>66468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50000</v>
      </c>
      <c r="Q10" s="110">
        <f t="shared" ref="Q10:Q17" si="2">$I10      +$K10      +$M10      +$O10</f>
        <v>66468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2.6315789473684208</v>
      </c>
      <c r="U10" s="56">
        <f t="shared" ref="U10:U16" si="6">IF(($E10      =0),0,(($Q10      /$E10      )*100))</f>
        <v>3.498315789473684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15379000</v>
      </c>
      <c r="C14" s="108"/>
      <c r="D14" s="108"/>
      <c r="E14" s="108">
        <f t="shared" si="0"/>
        <v>15379000</v>
      </c>
      <c r="F14" s="109">
        <v>15379000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18279000</v>
      </c>
      <c r="C17" s="111">
        <f>SUM(C9:C16)</f>
        <v>0</v>
      </c>
      <c r="D17" s="111"/>
      <c r="E17" s="111">
        <f t="shared" si="0"/>
        <v>18279000</v>
      </c>
      <c r="F17" s="112">
        <f t="shared" ref="F17:O17" si="7">SUM(F9:F16)</f>
        <v>18279000</v>
      </c>
      <c r="G17" s="113">
        <f t="shared" si="7"/>
        <v>1900000</v>
      </c>
      <c r="H17" s="112">
        <f t="shared" si="7"/>
        <v>50000</v>
      </c>
      <c r="I17" s="113">
        <f t="shared" si="7"/>
        <v>66468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50000</v>
      </c>
      <c r="Q17" s="113">
        <f t="shared" si="2"/>
        <v>66468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0.28936859771977547</v>
      </c>
      <c r="U17" s="60">
        <f>IF((SUM($E9:$E14))=0,0,(Q17/(SUM($E9:$E14))*100))</f>
        <v>0.38467503906476069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225211000</v>
      </c>
      <c r="C30" s="108"/>
      <c r="D30" s="108"/>
      <c r="E30" s="108">
        <f>$B30      +$C30      +$D30</f>
        <v>225211000</v>
      </c>
      <c r="F30" s="109">
        <v>225211000</v>
      </c>
      <c r="G30" s="110">
        <v>58799000</v>
      </c>
      <c r="H30" s="109">
        <v>29553000</v>
      </c>
      <c r="I30" s="110">
        <v>26647862</v>
      </c>
      <c r="J30" s="109"/>
      <c r="K30" s="110"/>
      <c r="L30" s="109"/>
      <c r="M30" s="110"/>
      <c r="N30" s="109"/>
      <c r="O30" s="110"/>
      <c r="P30" s="109">
        <f>$H30      +$J30      +$L30      +$N30</f>
        <v>29553000</v>
      </c>
      <c r="Q30" s="110">
        <f>$I30      +$K30      +$M30      +$O30</f>
        <v>26647862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13.122360808308652</v>
      </c>
      <c r="U30" s="56">
        <f>IF(($E30      =0),0,(($Q30      /$E30      )*100))</f>
        <v>11.832398062261612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225211000</v>
      </c>
      <c r="C32" s="111">
        <f>SUM(C28:C31)</f>
        <v>0</v>
      </c>
      <c r="D32" s="111"/>
      <c r="E32" s="111">
        <f>$B32      +$C32      +$D32</f>
        <v>225211000</v>
      </c>
      <c r="F32" s="112">
        <f t="shared" ref="F32:O32" si="16">SUM(F28:F31)</f>
        <v>225211000</v>
      </c>
      <c r="G32" s="113">
        <f t="shared" si="16"/>
        <v>58799000</v>
      </c>
      <c r="H32" s="112">
        <f t="shared" si="16"/>
        <v>29553000</v>
      </c>
      <c r="I32" s="113">
        <f t="shared" si="16"/>
        <v>26647862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29553000</v>
      </c>
      <c r="Q32" s="113">
        <f>$I32      +$K32      +$M32      +$O32</f>
        <v>26647862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13.122360808308652</v>
      </c>
      <c r="U32" s="60">
        <f>IF($E32   =0,0,($Q32   /$E32   )*100)</f>
        <v>11.832398062261612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2359000</v>
      </c>
      <c r="C34" s="108"/>
      <c r="D34" s="108"/>
      <c r="E34" s="108">
        <f>$B34      +$C34      +$D34</f>
        <v>2359000</v>
      </c>
      <c r="F34" s="109">
        <v>2359000</v>
      </c>
      <c r="G34" s="110">
        <v>590000</v>
      </c>
      <c r="H34" s="109">
        <v>582000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582000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24.671470962272149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2359000</v>
      </c>
      <c r="C35" s="111">
        <f>C34</f>
        <v>0</v>
      </c>
      <c r="D35" s="111"/>
      <c r="E35" s="111">
        <f>$B35      +$C35      +$D35</f>
        <v>2359000</v>
      </c>
      <c r="F35" s="112">
        <f t="shared" ref="F35:O35" si="17">F34</f>
        <v>2359000</v>
      </c>
      <c r="G35" s="113">
        <f t="shared" si="17"/>
        <v>590000</v>
      </c>
      <c r="H35" s="112">
        <f t="shared" si="17"/>
        <v>582000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582000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24.671470962272149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14700000</v>
      </c>
      <c r="C37" s="108"/>
      <c r="D37" s="108"/>
      <c r="E37" s="108">
        <f t="shared" ref="E37:E42" si="18">$B37      +$C37      +$D37</f>
        <v>14700000</v>
      </c>
      <c r="F37" s="109">
        <v>14700000</v>
      </c>
      <c r="G37" s="110">
        <v>6617000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51281000</v>
      </c>
      <c r="C38" s="108"/>
      <c r="D38" s="108"/>
      <c r="E38" s="108">
        <f t="shared" si="18"/>
        <v>51281000</v>
      </c>
      <c r="F38" s="109">
        <v>46625000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1300000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69981000</v>
      </c>
      <c r="C42" s="111">
        <f>SUM(C37:C41)</f>
        <v>0</v>
      </c>
      <c r="D42" s="111"/>
      <c r="E42" s="111">
        <f t="shared" si="18"/>
        <v>69981000</v>
      </c>
      <c r="F42" s="112">
        <f t="shared" ref="F42:O42" si="25">SUM(F37:F41)</f>
        <v>65325000</v>
      </c>
      <c r="G42" s="113">
        <f t="shared" si="25"/>
        <v>7917000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50000000</v>
      </c>
      <c r="C53" s="108"/>
      <c r="D53" s="108"/>
      <c r="E53" s="108">
        <f t="shared" si="26"/>
        <v>50000000</v>
      </c>
      <c r="F53" s="109">
        <v>50000000</v>
      </c>
      <c r="G53" s="110">
        <v>25000000</v>
      </c>
      <c r="H53" s="109">
        <v>5678000</v>
      </c>
      <c r="I53" s="110">
        <v>9147129</v>
      </c>
      <c r="J53" s="109"/>
      <c r="K53" s="110"/>
      <c r="L53" s="109"/>
      <c r="M53" s="110"/>
      <c r="N53" s="109"/>
      <c r="O53" s="110"/>
      <c r="P53" s="109">
        <f t="shared" si="27"/>
        <v>5678000</v>
      </c>
      <c r="Q53" s="110">
        <f t="shared" si="28"/>
        <v>9147129</v>
      </c>
      <c r="R53" s="54">
        <f t="shared" si="29"/>
        <v>0</v>
      </c>
      <c r="S53" s="55">
        <f t="shared" si="30"/>
        <v>0</v>
      </c>
      <c r="T53" s="54">
        <f t="shared" si="31"/>
        <v>11.356</v>
      </c>
      <c r="U53" s="56">
        <f t="shared" si="32"/>
        <v>18.294257999999999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0</v>
      </c>
      <c r="D55" s="111"/>
      <c r="E55" s="111">
        <f t="shared" si="26"/>
        <v>50000000</v>
      </c>
      <c r="F55" s="112">
        <f t="shared" ref="F55:O55" si="33">SUM(F44:F54)</f>
        <v>50000000</v>
      </c>
      <c r="G55" s="113">
        <f t="shared" si="33"/>
        <v>25000000</v>
      </c>
      <c r="H55" s="112">
        <f t="shared" si="33"/>
        <v>5678000</v>
      </c>
      <c r="I55" s="113">
        <f t="shared" si="33"/>
        <v>9147129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5678000</v>
      </c>
      <c r="Q55" s="113">
        <f t="shared" si="28"/>
        <v>9147129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11.356</v>
      </c>
      <c r="U55" s="60">
        <f>IF((+$E45+$E47+$E49+$E50+$E53) =0,0,(Q55   /(+$E45+$E47+$E49+$E50+$E53) )*100)</f>
        <v>18.294257999999999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365830000</v>
      </c>
      <c r="C69" s="120">
        <f>SUM(C9:C16,C19:C25,C28:C31,C34,C37:C41,C44:C54,C57:C60,C63:C67)</f>
        <v>0</v>
      </c>
      <c r="D69" s="120"/>
      <c r="E69" s="120">
        <f t="shared" si="35"/>
        <v>365830000</v>
      </c>
      <c r="F69" s="121">
        <f t="shared" ref="F69:O69" si="43">SUM(F9:F16,F19:F25,F28:F31,F34,F37:F41,F44:F54,F57:F60,F63:F67)</f>
        <v>361174000</v>
      </c>
      <c r="G69" s="122">
        <f t="shared" si="43"/>
        <v>94206000</v>
      </c>
      <c r="H69" s="121">
        <f t="shared" si="43"/>
        <v>35863000</v>
      </c>
      <c r="I69" s="122">
        <f t="shared" si="43"/>
        <v>35861459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35863000</v>
      </c>
      <c r="Q69" s="122">
        <f t="shared" si="37"/>
        <v>35861459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11.437765708071147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11.437274237838423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288219000</v>
      </c>
      <c r="C71" s="108"/>
      <c r="D71" s="108"/>
      <c r="E71" s="108">
        <f>$B71      +$C71      +$D71</f>
        <v>288219000</v>
      </c>
      <c r="F71" s="109">
        <v>288219000</v>
      </c>
      <c r="G71" s="110">
        <v>61096000</v>
      </c>
      <c r="H71" s="109">
        <v>40025000</v>
      </c>
      <c r="I71" s="110">
        <v>39815013</v>
      </c>
      <c r="J71" s="109"/>
      <c r="K71" s="110"/>
      <c r="L71" s="109"/>
      <c r="M71" s="110"/>
      <c r="N71" s="109"/>
      <c r="O71" s="110"/>
      <c r="P71" s="109">
        <f>$H71      +$J71      +$L71      +$N71</f>
        <v>40025000</v>
      </c>
      <c r="Q71" s="110">
        <f>$I71      +$K71      +$M71      +$O71</f>
        <v>39815013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13.887009530946953</v>
      </c>
      <c r="U71" s="56">
        <f>IF(($E71      =0),0,(($Q71      /$E71      )*100))</f>
        <v>13.814152779657135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288219000</v>
      </c>
      <c r="C73" s="117">
        <f>SUM(C71:C72)</f>
        <v>0</v>
      </c>
      <c r="D73" s="117"/>
      <c r="E73" s="117">
        <f>$B73      +$C73      +$D73</f>
        <v>288219000</v>
      </c>
      <c r="F73" s="118">
        <f t="shared" ref="F73:O73" si="44">SUM(F71:F72)</f>
        <v>288219000</v>
      </c>
      <c r="G73" s="119">
        <f t="shared" si="44"/>
        <v>61096000</v>
      </c>
      <c r="H73" s="118">
        <f t="shared" si="44"/>
        <v>40025000</v>
      </c>
      <c r="I73" s="119">
        <f t="shared" si="44"/>
        <v>39815013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40025000</v>
      </c>
      <c r="Q73" s="119">
        <f>$I73      +$K73      +$M73      +$O73</f>
        <v>39815013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13.887009530946953</v>
      </c>
      <c r="U73" s="65">
        <f>IF($E71   =0,0,($Q71   /$E71 )*100)</f>
        <v>13.814152779657135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288219000</v>
      </c>
      <c r="C74" s="120">
        <f>SUM(C71:C72)</f>
        <v>0</v>
      </c>
      <c r="D74" s="120"/>
      <c r="E74" s="120">
        <f>$B74      +$C74      +$D74</f>
        <v>288219000</v>
      </c>
      <c r="F74" s="121">
        <f t="shared" ref="F74:O74" si="45">SUM(F71:F72)</f>
        <v>288219000</v>
      </c>
      <c r="G74" s="122">
        <f t="shared" si="45"/>
        <v>61096000</v>
      </c>
      <c r="H74" s="121">
        <f t="shared" si="45"/>
        <v>40025000</v>
      </c>
      <c r="I74" s="122">
        <f t="shared" si="45"/>
        <v>39815013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40025000</v>
      </c>
      <c r="Q74" s="122">
        <f>$I74      +$K74      +$M74      +$O74</f>
        <v>39815013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13.887009530946953</v>
      </c>
      <c r="U74" s="71">
        <f>IF($E71   =0,0,($Q71   /$E71 )*100)</f>
        <v>13.814152779657135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654049000</v>
      </c>
      <c r="C75" s="120">
        <f>SUM(C9:C16,C19:C25,C28:C31,C34,C37:C41,C44:C54,C57:C60,C63:C67,C71:C72)</f>
        <v>0</v>
      </c>
      <c r="D75" s="120"/>
      <c r="E75" s="120">
        <f>$B75      +$C75      +$D75</f>
        <v>654049000</v>
      </c>
      <c r="F75" s="121">
        <f t="shared" ref="F75:O75" si="46">SUM(F9:F16,F19:F25,F28:F31,F34,F37:F41,F44:F54,F57:F60,F63:F67,F71:F72)</f>
        <v>649393000</v>
      </c>
      <c r="G75" s="122">
        <f t="shared" si="46"/>
        <v>155302000</v>
      </c>
      <c r="H75" s="121">
        <f t="shared" si="46"/>
        <v>75888000</v>
      </c>
      <c r="I75" s="122">
        <f t="shared" si="46"/>
        <v>75676472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75888000</v>
      </c>
      <c r="Q75" s="122">
        <f>$I75      +$K75      +$M75      +$O75</f>
        <v>75676472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12.610840057962536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12.575688969835552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PN4phVcLptqEgGc7Av5ELyUKYs5T9guJ+vNyHS73JVIZTNhQTv+A1LTgQEQDjQQIQ9Q3NJ3Xc8GJku7aFYGAg==" saltValue="C7Mx/6kgX3gps6SfCtkF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74000</v>
      </c>
      <c r="I10" s="110">
        <v>49058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74000</v>
      </c>
      <c r="Q10" s="110">
        <f t="shared" ref="Q10:Q17" si="2">$I10      +$K10      +$M10      +$O10</f>
        <v>49058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2.4666666666666668</v>
      </c>
      <c r="U10" s="56">
        <f t="shared" ref="U10:U16" si="6">IF(($E10      =0),0,(($Q10      /$E10      )*100))</f>
        <v>1.6352666666666669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20395000</v>
      </c>
      <c r="C14" s="108"/>
      <c r="D14" s="108"/>
      <c r="E14" s="108">
        <f t="shared" si="0"/>
        <v>20395000</v>
      </c>
      <c r="F14" s="109">
        <v>20395000</v>
      </c>
      <c r="G14" s="110">
        <v>5000000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25395000</v>
      </c>
      <c r="C17" s="111">
        <f>SUM(C9:C16)</f>
        <v>0</v>
      </c>
      <c r="D17" s="111"/>
      <c r="E17" s="111">
        <f t="shared" si="0"/>
        <v>25395000</v>
      </c>
      <c r="F17" s="112">
        <f t="shared" ref="F17:O17" si="7">SUM(F9:F16)</f>
        <v>25395000</v>
      </c>
      <c r="G17" s="113">
        <f t="shared" si="7"/>
        <v>8000000</v>
      </c>
      <c r="H17" s="112">
        <f t="shared" si="7"/>
        <v>74000</v>
      </c>
      <c r="I17" s="113">
        <f t="shared" si="7"/>
        <v>49058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74000</v>
      </c>
      <c r="Q17" s="113">
        <f t="shared" si="2"/>
        <v>49058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0.31630690318444116</v>
      </c>
      <c r="U17" s="60">
        <f>IF((SUM($E9:$E14))=0,0,(Q17/(SUM($E9:$E14))*100))</f>
        <v>0.20969437914084205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2606000</v>
      </c>
      <c r="C34" s="108"/>
      <c r="D34" s="108"/>
      <c r="E34" s="108">
        <f>$B34      +$C34      +$D34</f>
        <v>2606000</v>
      </c>
      <c r="F34" s="109">
        <v>2606000</v>
      </c>
      <c r="G34" s="110">
        <v>652000</v>
      </c>
      <c r="H34" s="109">
        <v>360000</v>
      </c>
      <c r="I34" s="110">
        <v>182213</v>
      </c>
      <c r="J34" s="109"/>
      <c r="K34" s="110"/>
      <c r="L34" s="109"/>
      <c r="M34" s="110"/>
      <c r="N34" s="109"/>
      <c r="O34" s="110"/>
      <c r="P34" s="109">
        <f>$H34      +$J34      +$L34      +$N34</f>
        <v>360000</v>
      </c>
      <c r="Q34" s="110">
        <f>$I34      +$K34      +$M34      +$O34</f>
        <v>182213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13.814274750575596</v>
      </c>
      <c r="U34" s="56">
        <f>IF(($E34      =0),0,(($Q34      /$E34      )*100))</f>
        <v>6.9920567920184196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2606000</v>
      </c>
      <c r="C35" s="111">
        <f>C34</f>
        <v>0</v>
      </c>
      <c r="D35" s="111"/>
      <c r="E35" s="111">
        <f>$B35      +$C35      +$D35</f>
        <v>2606000</v>
      </c>
      <c r="F35" s="112">
        <f t="shared" ref="F35:O35" si="17">F34</f>
        <v>2606000</v>
      </c>
      <c r="G35" s="113">
        <f t="shared" si="17"/>
        <v>652000</v>
      </c>
      <c r="H35" s="112">
        <f t="shared" si="17"/>
        <v>360000</v>
      </c>
      <c r="I35" s="113">
        <f t="shared" si="17"/>
        <v>182213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360000</v>
      </c>
      <c r="Q35" s="113">
        <f>$I35      +$K35      +$M35      +$O35</f>
        <v>182213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13.814274750575596</v>
      </c>
      <c r="U35" s="60">
        <f>IF($E35   =0,0,($Q35   /$E35   )*100)</f>
        <v>6.9920567920184196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24733000</v>
      </c>
      <c r="C37" s="108"/>
      <c r="D37" s="108"/>
      <c r="E37" s="108">
        <f t="shared" ref="E37:E42" si="18">$B37      +$C37      +$D37</f>
        <v>24733000</v>
      </c>
      <c r="F37" s="109">
        <v>24733000</v>
      </c>
      <c r="G37" s="110">
        <v>11130000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25736000</v>
      </c>
      <c r="C38" s="108"/>
      <c r="D38" s="108"/>
      <c r="E38" s="108">
        <f t="shared" si="18"/>
        <v>25736000</v>
      </c>
      <c r="F38" s="109">
        <v>23399000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1500000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55469000</v>
      </c>
      <c r="C42" s="111">
        <f>SUM(C37:C41)</f>
        <v>0</v>
      </c>
      <c r="D42" s="111"/>
      <c r="E42" s="111">
        <f t="shared" si="18"/>
        <v>55469000</v>
      </c>
      <c r="F42" s="112">
        <f t="shared" ref="F42:O42" si="25">SUM(F37:F41)</f>
        <v>53132000</v>
      </c>
      <c r="G42" s="113">
        <f t="shared" si="25"/>
        <v>12630000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70000000</v>
      </c>
      <c r="C53" s="108"/>
      <c r="D53" s="108"/>
      <c r="E53" s="108">
        <f t="shared" si="26"/>
        <v>70000000</v>
      </c>
      <c r="F53" s="109">
        <v>70000000</v>
      </c>
      <c r="G53" s="110">
        <v>40000000</v>
      </c>
      <c r="H53" s="109">
        <v>5905000</v>
      </c>
      <c r="I53" s="110">
        <v>2744551</v>
      </c>
      <c r="J53" s="109"/>
      <c r="K53" s="110"/>
      <c r="L53" s="109"/>
      <c r="M53" s="110"/>
      <c r="N53" s="109"/>
      <c r="O53" s="110"/>
      <c r="P53" s="109">
        <f t="shared" si="27"/>
        <v>5905000</v>
      </c>
      <c r="Q53" s="110">
        <f t="shared" si="28"/>
        <v>2744551</v>
      </c>
      <c r="R53" s="54">
        <f t="shared" si="29"/>
        <v>0</v>
      </c>
      <c r="S53" s="55">
        <f t="shared" si="30"/>
        <v>0</v>
      </c>
      <c r="T53" s="54">
        <f t="shared" si="31"/>
        <v>8.4357142857142851</v>
      </c>
      <c r="U53" s="56">
        <f t="shared" si="32"/>
        <v>3.9207871428571428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70000000</v>
      </c>
      <c r="C55" s="111">
        <f>SUM(C44:C54)</f>
        <v>0</v>
      </c>
      <c r="D55" s="111"/>
      <c r="E55" s="111">
        <f t="shared" si="26"/>
        <v>70000000</v>
      </c>
      <c r="F55" s="112">
        <f t="shared" ref="F55:O55" si="33">SUM(F44:F54)</f>
        <v>70000000</v>
      </c>
      <c r="G55" s="113">
        <f t="shared" si="33"/>
        <v>40000000</v>
      </c>
      <c r="H55" s="112">
        <f t="shared" si="33"/>
        <v>5905000</v>
      </c>
      <c r="I55" s="113">
        <f t="shared" si="33"/>
        <v>2744551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5905000</v>
      </c>
      <c r="Q55" s="113">
        <f t="shared" si="28"/>
        <v>2744551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8.4357142857142851</v>
      </c>
      <c r="U55" s="60">
        <f>IF((+$E45+$E47+$E49+$E50+$E53) =0,0,(Q55   /(+$E45+$E47+$E49+$E50+$E53) )*100)</f>
        <v>3.9207871428571428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153470000</v>
      </c>
      <c r="C69" s="120">
        <f>SUM(C9:C16,C19:C25,C28:C31,C34,C37:C41,C44:C54,C57:C60,C63:C67)</f>
        <v>0</v>
      </c>
      <c r="D69" s="120"/>
      <c r="E69" s="120">
        <f t="shared" si="35"/>
        <v>153470000</v>
      </c>
      <c r="F69" s="121">
        <f t="shared" ref="F69:O69" si="43">SUM(F9:F16,F19:F25,F28:F31,F34,F37:F41,F44:F54,F57:F60,F63:F67)</f>
        <v>151133000</v>
      </c>
      <c r="G69" s="122">
        <f t="shared" si="43"/>
        <v>61282000</v>
      </c>
      <c r="H69" s="121">
        <f t="shared" si="43"/>
        <v>6339000</v>
      </c>
      <c r="I69" s="122">
        <f t="shared" si="43"/>
        <v>2975822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6339000</v>
      </c>
      <c r="Q69" s="122">
        <f t="shared" si="37"/>
        <v>2975822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5.0415957497574242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2.3667599853659311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108271000</v>
      </c>
      <c r="C71" s="108"/>
      <c r="D71" s="108"/>
      <c r="E71" s="108">
        <f>$B71      +$C71      +$D71</f>
        <v>108271000</v>
      </c>
      <c r="F71" s="109">
        <v>108271000</v>
      </c>
      <c r="G71" s="110">
        <v>59414000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108271000</v>
      </c>
      <c r="C73" s="117">
        <f>SUM(C71:C72)</f>
        <v>0</v>
      </c>
      <c r="D73" s="117"/>
      <c r="E73" s="117">
        <f>$B73      +$C73      +$D73</f>
        <v>108271000</v>
      </c>
      <c r="F73" s="118">
        <f t="shared" ref="F73:O73" si="44">SUM(F71:F72)</f>
        <v>108271000</v>
      </c>
      <c r="G73" s="119">
        <f t="shared" si="44"/>
        <v>59414000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108271000</v>
      </c>
      <c r="C74" s="120">
        <f>SUM(C71:C72)</f>
        <v>0</v>
      </c>
      <c r="D74" s="120"/>
      <c r="E74" s="120">
        <f>$B74      +$C74      +$D74</f>
        <v>108271000</v>
      </c>
      <c r="F74" s="121">
        <f t="shared" ref="F74:O74" si="45">SUM(F71:F72)</f>
        <v>108271000</v>
      </c>
      <c r="G74" s="122">
        <f t="shared" si="45"/>
        <v>59414000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261741000</v>
      </c>
      <c r="C75" s="120">
        <f>SUM(C9:C16,C19:C25,C28:C31,C34,C37:C41,C44:C54,C57:C60,C63:C67,C71:C72)</f>
        <v>0</v>
      </c>
      <c r="D75" s="120"/>
      <c r="E75" s="120">
        <f>$B75      +$C75      +$D75</f>
        <v>261741000</v>
      </c>
      <c r="F75" s="121">
        <f t="shared" ref="F75:O75" si="46">SUM(F9:F16,F19:F25,F28:F31,F34,F37:F41,F44:F54,F57:F60,F63:F67,F71:F72)</f>
        <v>259404000</v>
      </c>
      <c r="G75" s="122">
        <f t="shared" si="46"/>
        <v>120696000</v>
      </c>
      <c r="H75" s="121">
        <f t="shared" si="46"/>
        <v>6339000</v>
      </c>
      <c r="I75" s="122">
        <f t="shared" si="46"/>
        <v>2975822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6339000</v>
      </c>
      <c r="Q75" s="122">
        <f>$I75      +$K75      +$M75      +$O75</f>
        <v>2975822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2.7089164761436724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1.2716916305207153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XaOr3tWlmCEyo+Ws6Xoaoi8hKCzro8tjUoCX5VXqZCLBJa8RgxM/eAu6AYaFNZSeGxAKFZB0ujWpppDagjZaQ==" saltValue="obKA0oS71arYeW3PFtGV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269000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269000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8.9666666666666668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10000000</v>
      </c>
      <c r="C14" s="108"/>
      <c r="D14" s="108"/>
      <c r="E14" s="108">
        <f t="shared" si="0"/>
        <v>10000000</v>
      </c>
      <c r="F14" s="109">
        <v>10000000</v>
      </c>
      <c r="G14" s="110">
        <v>4800000</v>
      </c>
      <c r="H14" s="109">
        <v>3984000</v>
      </c>
      <c r="I14" s="110"/>
      <c r="J14" s="109"/>
      <c r="K14" s="110"/>
      <c r="L14" s="109"/>
      <c r="M14" s="110"/>
      <c r="N14" s="109"/>
      <c r="O14" s="110"/>
      <c r="P14" s="109">
        <f t="shared" si="1"/>
        <v>3984000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39.839999999999996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14000000</v>
      </c>
      <c r="C17" s="111">
        <f>SUM(C9:C16)</f>
        <v>0</v>
      </c>
      <c r="D17" s="111"/>
      <c r="E17" s="111">
        <f t="shared" si="0"/>
        <v>14000000</v>
      </c>
      <c r="F17" s="112">
        <f t="shared" ref="F17:O17" si="7">SUM(F9:F16)</f>
        <v>14000000</v>
      </c>
      <c r="G17" s="113">
        <f t="shared" si="7"/>
        <v>7800000</v>
      </c>
      <c r="H17" s="112">
        <f t="shared" si="7"/>
        <v>4253000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4253000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32.715384615384615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16000000</v>
      </c>
      <c r="D22" s="108"/>
      <c r="E22" s="108">
        <f t="shared" si="8"/>
        <v>16000000</v>
      </c>
      <c r="F22" s="109">
        <v>16000000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16000000</v>
      </c>
      <c r="D26" s="111"/>
      <c r="E26" s="111">
        <f t="shared" si="8"/>
        <v>16000000</v>
      </c>
      <c r="F26" s="112">
        <f t="shared" ref="F26:O26" si="15">SUM(F19:F25)</f>
        <v>16000000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2619000</v>
      </c>
      <c r="C34" s="108"/>
      <c r="D34" s="108"/>
      <c r="E34" s="108">
        <f>$B34      +$C34      +$D34</f>
        <v>2619000</v>
      </c>
      <c r="F34" s="109">
        <v>2619000</v>
      </c>
      <c r="G34" s="110">
        <v>655000</v>
      </c>
      <c r="H34" s="109">
        <v>189000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189000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7.216494845360824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2619000</v>
      </c>
      <c r="C35" s="111">
        <f>C34</f>
        <v>0</v>
      </c>
      <c r="D35" s="111"/>
      <c r="E35" s="111">
        <f>$B35      +$C35      +$D35</f>
        <v>2619000</v>
      </c>
      <c r="F35" s="112">
        <f t="shared" ref="F35:O35" si="17">F34</f>
        <v>2619000</v>
      </c>
      <c r="G35" s="113">
        <f t="shared" si="17"/>
        <v>655000</v>
      </c>
      <c r="H35" s="112">
        <f t="shared" si="17"/>
        <v>189000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189000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7.216494845360824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665000</v>
      </c>
      <c r="C38" s="108"/>
      <c r="D38" s="108"/>
      <c r="E38" s="108">
        <f t="shared" si="18"/>
        <v>665000</v>
      </c>
      <c r="F38" s="109">
        <v>605000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665000</v>
      </c>
      <c r="C42" s="111">
        <f>SUM(C37:C41)</f>
        <v>0</v>
      </c>
      <c r="D42" s="111"/>
      <c r="E42" s="111">
        <f t="shared" si="18"/>
        <v>665000</v>
      </c>
      <c r="F42" s="112">
        <f t="shared" ref="F42:O42" si="25">SUM(F37:F41)</f>
        <v>605000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42000000</v>
      </c>
      <c r="C46" s="108"/>
      <c r="D46" s="108"/>
      <c r="E46" s="108">
        <f t="shared" si="26"/>
        <v>42000000</v>
      </c>
      <c r="F46" s="109">
        <v>42000000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60855000</v>
      </c>
      <c r="C53" s="108"/>
      <c r="D53" s="108"/>
      <c r="E53" s="108">
        <f t="shared" si="26"/>
        <v>60855000</v>
      </c>
      <c r="F53" s="109">
        <v>60855000</v>
      </c>
      <c r="G53" s="110">
        <v>30000000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102855000</v>
      </c>
      <c r="C55" s="111">
        <f>SUM(C44:C54)</f>
        <v>0</v>
      </c>
      <c r="D55" s="111"/>
      <c r="E55" s="111">
        <f t="shared" si="26"/>
        <v>102855000</v>
      </c>
      <c r="F55" s="112">
        <f t="shared" ref="F55:O55" si="33">SUM(F44:F54)</f>
        <v>102855000</v>
      </c>
      <c r="G55" s="113">
        <f t="shared" si="33"/>
        <v>30000000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120139000</v>
      </c>
      <c r="C69" s="120">
        <f>SUM(C9:C16,C19:C25,C28:C31,C34,C37:C41,C44:C54,C57:C60,C63:C67)</f>
        <v>16000000</v>
      </c>
      <c r="D69" s="120"/>
      <c r="E69" s="120">
        <f t="shared" si="35"/>
        <v>136139000</v>
      </c>
      <c r="F69" s="121">
        <f t="shared" ref="F69:O69" si="43">SUM(F9:F16,F19:F25,F28:F31,F34,F37:F41,F44:F54,F57:F60,F63:F67)</f>
        <v>136079000</v>
      </c>
      <c r="G69" s="122">
        <f t="shared" si="43"/>
        <v>38455000</v>
      </c>
      <c r="H69" s="121">
        <f t="shared" si="43"/>
        <v>4442000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4442000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4.8035123386032827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97509000</v>
      </c>
      <c r="C71" s="108"/>
      <c r="D71" s="108"/>
      <c r="E71" s="108">
        <f>$B71      +$C71      +$D71</f>
        <v>97509000</v>
      </c>
      <c r="F71" s="109">
        <v>97509000</v>
      </c>
      <c r="G71" s="110">
        <v>26450000</v>
      </c>
      <c r="H71" s="109">
        <v>11847000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11847000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12.149647724825401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97509000</v>
      </c>
      <c r="C73" s="117">
        <f>SUM(C71:C72)</f>
        <v>0</v>
      </c>
      <c r="D73" s="117"/>
      <c r="E73" s="117">
        <f>$B73      +$C73      +$D73</f>
        <v>97509000</v>
      </c>
      <c r="F73" s="118">
        <f t="shared" ref="F73:O73" si="44">SUM(F71:F72)</f>
        <v>97509000</v>
      </c>
      <c r="G73" s="119">
        <f t="shared" si="44"/>
        <v>26450000</v>
      </c>
      <c r="H73" s="118">
        <f t="shared" si="44"/>
        <v>11847000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11847000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12.149647724825401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97509000</v>
      </c>
      <c r="C74" s="120">
        <f>SUM(C71:C72)</f>
        <v>0</v>
      </c>
      <c r="D74" s="120"/>
      <c r="E74" s="120">
        <f>$B74      +$C74      +$D74</f>
        <v>97509000</v>
      </c>
      <c r="F74" s="121">
        <f t="shared" ref="F74:O74" si="45">SUM(F71:F72)</f>
        <v>97509000</v>
      </c>
      <c r="G74" s="122">
        <f t="shared" si="45"/>
        <v>26450000</v>
      </c>
      <c r="H74" s="121">
        <f t="shared" si="45"/>
        <v>11847000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11847000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12.149647724825401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217648000</v>
      </c>
      <c r="C75" s="120">
        <f>SUM(C9:C16,C19:C25,C28:C31,C34,C37:C41,C44:C54,C57:C60,C63:C67,C71:C72)</f>
        <v>16000000</v>
      </c>
      <c r="D75" s="120"/>
      <c r="E75" s="120">
        <f>$B75      +$C75      +$D75</f>
        <v>233648000</v>
      </c>
      <c r="F75" s="121">
        <f t="shared" ref="F75:O75" si="46">SUM(F9:F16,F19:F25,F28:F31,F34,F37:F41,F44:F54,F57:F60,F63:F67,F71:F72)</f>
        <v>233588000</v>
      </c>
      <c r="G75" s="122">
        <f t="shared" si="46"/>
        <v>64905000</v>
      </c>
      <c r="H75" s="121">
        <f t="shared" si="46"/>
        <v>16289000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16289000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8.5739250353979042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UXynhC4mYBGs3sXVoSfgxO45SKML3YqNEHtdYiNfr2PUxLLsmWQ5VMpvhHVA8k2t/smt6fk2RC1lPI57OrMNA==" saltValue="Uh9a9xUb+aBl0bgPXpMq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124000</v>
      </c>
      <c r="I10" s="110">
        <v>350597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124000</v>
      </c>
      <c r="Q10" s="110">
        <f t="shared" ref="Q10:Q17" si="2">$I10      +$K10      +$M10      +$O10</f>
        <v>350597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7.2941176470588234</v>
      </c>
      <c r="U10" s="56">
        <f t="shared" ref="U10:U16" si="6">IF(($E10      =0),0,(($Q10      /$E10      )*100))</f>
        <v>20.623352941176471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39500000</v>
      </c>
      <c r="C14" s="108"/>
      <c r="D14" s="108"/>
      <c r="E14" s="108">
        <f t="shared" si="0"/>
        <v>39500000</v>
      </c>
      <c r="F14" s="109">
        <v>39500000</v>
      </c>
      <c r="G14" s="110">
        <v>24650000</v>
      </c>
      <c r="H14" s="109">
        <v>13585000</v>
      </c>
      <c r="I14" s="110">
        <v>715417</v>
      </c>
      <c r="J14" s="109"/>
      <c r="K14" s="110"/>
      <c r="L14" s="109"/>
      <c r="M14" s="110"/>
      <c r="N14" s="109"/>
      <c r="O14" s="110"/>
      <c r="P14" s="109">
        <f t="shared" si="1"/>
        <v>13585000</v>
      </c>
      <c r="Q14" s="110">
        <f t="shared" si="2"/>
        <v>715417</v>
      </c>
      <c r="R14" s="54">
        <f t="shared" si="3"/>
        <v>0</v>
      </c>
      <c r="S14" s="55">
        <f t="shared" si="4"/>
        <v>0</v>
      </c>
      <c r="T14" s="54">
        <f t="shared" si="5"/>
        <v>34.392405063291136</v>
      </c>
      <c r="U14" s="56">
        <f t="shared" si="6"/>
        <v>1.8111822784810125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43200000</v>
      </c>
      <c r="C17" s="111">
        <f>SUM(C9:C16)</f>
        <v>0</v>
      </c>
      <c r="D17" s="111"/>
      <c r="E17" s="111">
        <f t="shared" si="0"/>
        <v>43200000</v>
      </c>
      <c r="F17" s="112">
        <f t="shared" ref="F17:O17" si="7">SUM(F9:F16)</f>
        <v>43200000</v>
      </c>
      <c r="G17" s="113">
        <f t="shared" si="7"/>
        <v>26350000</v>
      </c>
      <c r="H17" s="112">
        <f t="shared" si="7"/>
        <v>13709000</v>
      </c>
      <c r="I17" s="113">
        <f t="shared" si="7"/>
        <v>1066014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13709000</v>
      </c>
      <c r="Q17" s="113">
        <f t="shared" si="2"/>
        <v>1066014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33.274271844660191</v>
      </c>
      <c r="U17" s="60">
        <f>IF((SUM($E9:$E14))=0,0,(Q17/(SUM($E9:$E14))*100))</f>
        <v>2.5874126213592232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63737000</v>
      </c>
      <c r="C19" s="108"/>
      <c r="D19" s="108"/>
      <c r="E19" s="108">
        <f t="shared" ref="E19:E26" si="8">$B19      +$C19      +$D19</f>
        <v>63737000</v>
      </c>
      <c r="F19" s="109">
        <v>63737000</v>
      </c>
      <c r="G19" s="110">
        <v>15503000</v>
      </c>
      <c r="H19" s="109">
        <v>5287000</v>
      </c>
      <c r="I19" s="110">
        <v>5342502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5287000</v>
      </c>
      <c r="Q19" s="110">
        <f t="shared" ref="Q19:Q26" si="10">$I19      +$K19      +$M19      +$O19</f>
        <v>5342502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8.2950248678161831</v>
      </c>
      <c r="U19" s="56">
        <f t="shared" ref="U19:U25" si="14">IF(($E19      =0),0,(($Q19      /$E19      )*100))</f>
        <v>8.3821045860332308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63737000</v>
      </c>
      <c r="C26" s="111">
        <f>SUM(C19:C25)</f>
        <v>0</v>
      </c>
      <c r="D26" s="111"/>
      <c r="E26" s="111">
        <f t="shared" si="8"/>
        <v>63737000</v>
      </c>
      <c r="F26" s="112">
        <f t="shared" ref="F26:O26" si="15">SUM(F19:F25)</f>
        <v>63737000</v>
      </c>
      <c r="G26" s="113">
        <f t="shared" si="15"/>
        <v>15503000</v>
      </c>
      <c r="H26" s="112">
        <f t="shared" si="15"/>
        <v>5287000</v>
      </c>
      <c r="I26" s="113">
        <f t="shared" si="15"/>
        <v>5342502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5287000</v>
      </c>
      <c r="Q26" s="113">
        <f t="shared" si="10"/>
        <v>5342502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8.2950248678161831</v>
      </c>
      <c r="U26" s="60">
        <f>IF(($E26-$E21-$E25)   =0,0,($Q26   /($E26-$E21-$E25)   )*100)</f>
        <v>8.3821045860332308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3349000</v>
      </c>
      <c r="C34" s="108"/>
      <c r="D34" s="108"/>
      <c r="E34" s="108">
        <f>$B34      +$C34      +$D34</f>
        <v>3349000</v>
      </c>
      <c r="F34" s="109">
        <v>3349000</v>
      </c>
      <c r="G34" s="110">
        <v>837000</v>
      </c>
      <c r="H34" s="109">
        <v>761000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761000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22.723200955509107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3349000</v>
      </c>
      <c r="C35" s="111">
        <f>C34</f>
        <v>0</v>
      </c>
      <c r="D35" s="111"/>
      <c r="E35" s="111">
        <f>$B35      +$C35      +$D35</f>
        <v>3349000</v>
      </c>
      <c r="F35" s="112">
        <f t="shared" ref="F35:O35" si="17">F34</f>
        <v>3349000</v>
      </c>
      <c r="G35" s="113">
        <f t="shared" si="17"/>
        <v>837000</v>
      </c>
      <c r="H35" s="112">
        <f t="shared" si="17"/>
        <v>761000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761000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22.723200955509107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12140000</v>
      </c>
      <c r="C37" s="108"/>
      <c r="D37" s="108"/>
      <c r="E37" s="108">
        <f t="shared" ref="E37:E42" si="18">$B37      +$C37      +$D37</f>
        <v>12140000</v>
      </c>
      <c r="F37" s="109">
        <v>12140000</v>
      </c>
      <c r="G37" s="110">
        <v>5463000</v>
      </c>
      <c r="H37" s="109">
        <v>5463000</v>
      </c>
      <c r="I37" s="110">
        <v>6480899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5463000</v>
      </c>
      <c r="Q37" s="110">
        <f t="shared" ref="Q37:Q42" si="20">$I37      +$K37      +$M37      +$O37</f>
        <v>6480899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53.384670510708396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3649000</v>
      </c>
      <c r="C38" s="108"/>
      <c r="D38" s="108"/>
      <c r="E38" s="108">
        <f t="shared" si="18"/>
        <v>3649000</v>
      </c>
      <c r="F38" s="109">
        <v>3318000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15789000</v>
      </c>
      <c r="C42" s="111">
        <f>SUM(C37:C41)</f>
        <v>0</v>
      </c>
      <c r="D42" s="111"/>
      <c r="E42" s="111">
        <f t="shared" si="18"/>
        <v>15789000</v>
      </c>
      <c r="F42" s="112">
        <f t="shared" ref="F42:O42" si="25">SUM(F37:F41)</f>
        <v>15458000</v>
      </c>
      <c r="G42" s="113">
        <f t="shared" si="25"/>
        <v>5463000</v>
      </c>
      <c r="H42" s="112">
        <f t="shared" si="25"/>
        <v>5463000</v>
      </c>
      <c r="I42" s="113">
        <f t="shared" si="25"/>
        <v>6480899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5463000</v>
      </c>
      <c r="Q42" s="113">
        <f t="shared" si="20"/>
        <v>6480899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53.384670510708396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490000000</v>
      </c>
      <c r="C45" s="108"/>
      <c r="D45" s="108"/>
      <c r="E45" s="108">
        <f t="shared" si="26"/>
        <v>490000000</v>
      </c>
      <c r="F45" s="109">
        <v>490000000</v>
      </c>
      <c r="G45" s="110">
        <v>49000000</v>
      </c>
      <c r="H45" s="109">
        <v>17007000</v>
      </c>
      <c r="I45" s="110">
        <v>17007108</v>
      </c>
      <c r="J45" s="109"/>
      <c r="K45" s="110"/>
      <c r="L45" s="109"/>
      <c r="M45" s="110"/>
      <c r="N45" s="109"/>
      <c r="O45" s="110"/>
      <c r="P45" s="109">
        <f t="shared" si="27"/>
        <v>17007000</v>
      </c>
      <c r="Q45" s="110">
        <f t="shared" si="28"/>
        <v>17007108</v>
      </c>
      <c r="R45" s="54">
        <f t="shared" si="29"/>
        <v>0</v>
      </c>
      <c r="S45" s="55">
        <f t="shared" si="30"/>
        <v>0</v>
      </c>
      <c r="T45" s="54">
        <f t="shared" si="31"/>
        <v>3.4708163265306125</v>
      </c>
      <c r="U45" s="56">
        <f t="shared" si="32"/>
        <v>3.4708383673469387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490000000</v>
      </c>
      <c r="C55" s="111">
        <f>SUM(C44:C54)</f>
        <v>0</v>
      </c>
      <c r="D55" s="111"/>
      <c r="E55" s="111">
        <f t="shared" si="26"/>
        <v>490000000</v>
      </c>
      <c r="F55" s="112">
        <f t="shared" ref="F55:O55" si="33">SUM(F44:F54)</f>
        <v>490000000</v>
      </c>
      <c r="G55" s="113">
        <f t="shared" si="33"/>
        <v>49000000</v>
      </c>
      <c r="H55" s="112">
        <f t="shared" si="33"/>
        <v>17007000</v>
      </c>
      <c r="I55" s="113">
        <f t="shared" si="33"/>
        <v>17007108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17007000</v>
      </c>
      <c r="Q55" s="113">
        <f t="shared" si="28"/>
        <v>17007108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3.4708163265306125</v>
      </c>
      <c r="U55" s="60">
        <f>IF((+$E45+$E47+$E49+$E50+$E53) =0,0,(Q55   /(+$E45+$E47+$E49+$E50+$E53) )*100)</f>
        <v>3.4708383673469387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616075000</v>
      </c>
      <c r="C69" s="120">
        <f>SUM(C9:C16,C19:C25,C28:C31,C34,C37:C41,C44:C54,C57:C60,C63:C67)</f>
        <v>0</v>
      </c>
      <c r="D69" s="120"/>
      <c r="E69" s="120">
        <f t="shared" si="35"/>
        <v>616075000</v>
      </c>
      <c r="F69" s="121">
        <f t="shared" ref="F69:O69" si="43">SUM(F9:F16,F19:F25,F28:F31,F34,F37:F41,F44:F54,F57:F60,F63:F67)</f>
        <v>615744000</v>
      </c>
      <c r="G69" s="122">
        <f t="shared" si="43"/>
        <v>97153000</v>
      </c>
      <c r="H69" s="121">
        <f t="shared" si="43"/>
        <v>42227000</v>
      </c>
      <c r="I69" s="122">
        <f t="shared" si="43"/>
        <v>29896523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42227000</v>
      </c>
      <c r="Q69" s="122">
        <f t="shared" si="37"/>
        <v>29896523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6.9176280171552325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4.8976490188818955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616075000</v>
      </c>
      <c r="C75" s="120">
        <f>SUM(C9:C16,C19:C25,C28:C31,C34,C37:C41,C44:C54,C57:C60,C63:C67,C71:C72)</f>
        <v>0</v>
      </c>
      <c r="D75" s="120"/>
      <c r="E75" s="120">
        <f>$B75      +$C75      +$D75</f>
        <v>616075000</v>
      </c>
      <c r="F75" s="121">
        <f t="shared" ref="F75:O75" si="46">SUM(F9:F16,F19:F25,F28:F31,F34,F37:F41,F44:F54,F57:F60,F63:F67,F71:F72)</f>
        <v>615744000</v>
      </c>
      <c r="G75" s="122">
        <f t="shared" si="46"/>
        <v>97153000</v>
      </c>
      <c r="H75" s="121">
        <f t="shared" si="46"/>
        <v>42227000</v>
      </c>
      <c r="I75" s="122">
        <f t="shared" si="46"/>
        <v>29896523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42227000</v>
      </c>
      <c r="Q75" s="122">
        <f>$I75      +$K75      +$M75      +$O75</f>
        <v>29896523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6.9176280171552325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4.8976490188818955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TWbtE8vvMzNXNcMGky6UzyfpZTnUYVDtoNyuSkymMXVnjGhWN8BYJvSWRao7fPvpeulywvbH7v28ED7VCOafA==" saltValue="XNNnmmeEiiZxAq2ew5z/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108000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108000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6.3529411764705879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108000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108000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6.3529411764705879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64530000</v>
      </c>
      <c r="C19" s="108"/>
      <c r="D19" s="108"/>
      <c r="E19" s="108">
        <f t="shared" ref="E19:E26" si="8">$B19      +$C19      +$D19</f>
        <v>64530000</v>
      </c>
      <c r="F19" s="109">
        <v>64530000</v>
      </c>
      <c r="G19" s="110">
        <v>24619000</v>
      </c>
      <c r="H19" s="109">
        <v>13662000</v>
      </c>
      <c r="I19" s="110">
        <v>13662162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13662000</v>
      </c>
      <c r="Q19" s="110">
        <f t="shared" ref="Q19:Q26" si="10">$I19      +$K19      +$M19      +$O19</f>
        <v>13662162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21.171548117154813</v>
      </c>
      <c r="U19" s="56">
        <f t="shared" ref="U19:U25" si="14">IF(($E19      =0),0,(($Q19      /$E19      )*100))</f>
        <v>21.171799163179916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64530000</v>
      </c>
      <c r="C26" s="111">
        <f>SUM(C19:C25)</f>
        <v>0</v>
      </c>
      <c r="D26" s="111"/>
      <c r="E26" s="111">
        <f t="shared" si="8"/>
        <v>64530000</v>
      </c>
      <c r="F26" s="112">
        <f t="shared" ref="F26:O26" si="15">SUM(F19:F25)</f>
        <v>64530000</v>
      </c>
      <c r="G26" s="113">
        <f t="shared" si="15"/>
        <v>24619000</v>
      </c>
      <c r="H26" s="112">
        <f t="shared" si="15"/>
        <v>13662000</v>
      </c>
      <c r="I26" s="113">
        <f t="shared" si="15"/>
        <v>13662162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13662000</v>
      </c>
      <c r="Q26" s="113">
        <f t="shared" si="10"/>
        <v>13662162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21.171548117154813</v>
      </c>
      <c r="U26" s="60">
        <f>IF(($E26-$E21-$E25)   =0,0,($Q26   /($E26-$E21-$E25)   )*100)</f>
        <v>21.171799163179916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3202000</v>
      </c>
      <c r="C34" s="108"/>
      <c r="D34" s="108"/>
      <c r="E34" s="108">
        <f>$B34      +$C34      +$D34</f>
        <v>3202000</v>
      </c>
      <c r="F34" s="109">
        <v>3202000</v>
      </c>
      <c r="G34" s="110">
        <v>800000</v>
      </c>
      <c r="H34" s="109">
        <v>251000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251000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7.8388507183010621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3202000</v>
      </c>
      <c r="C35" s="111">
        <f>C34</f>
        <v>0</v>
      </c>
      <c r="D35" s="111"/>
      <c r="E35" s="111">
        <f>$B35      +$C35      +$D35</f>
        <v>3202000</v>
      </c>
      <c r="F35" s="112">
        <f t="shared" ref="F35:O35" si="17">F34</f>
        <v>3202000</v>
      </c>
      <c r="G35" s="113">
        <f t="shared" si="17"/>
        <v>800000</v>
      </c>
      <c r="H35" s="112">
        <f t="shared" si="17"/>
        <v>251000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251000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7.8388507183010621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6188000</v>
      </c>
      <c r="C37" s="108"/>
      <c r="D37" s="108"/>
      <c r="E37" s="108">
        <f t="shared" ref="E37:E42" si="18">$B37      +$C37      +$D37</f>
        <v>6188000</v>
      </c>
      <c r="F37" s="109">
        <v>6188000</v>
      </c>
      <c r="G37" s="110">
        <v>2785000</v>
      </c>
      <c r="H37" s="109">
        <v>2376000</v>
      </c>
      <c r="I37" s="110">
        <v>949565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2376000</v>
      </c>
      <c r="Q37" s="110">
        <f t="shared" ref="Q37:Q42" si="20">$I37      +$K37      +$M37      +$O37</f>
        <v>949565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38.396897220426638</v>
      </c>
      <c r="U37" s="56">
        <f t="shared" ref="U37:U41" si="24">IF(($E37      =0),0,(($Q37      /$E37      )*100))</f>
        <v>15.345265029088559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108000</v>
      </c>
      <c r="C38" s="108"/>
      <c r="D38" s="108"/>
      <c r="E38" s="108">
        <f t="shared" si="18"/>
        <v>108000</v>
      </c>
      <c r="F38" s="109">
        <v>98000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2000000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11296000</v>
      </c>
      <c r="C42" s="111">
        <f>SUM(C37:C41)</f>
        <v>0</v>
      </c>
      <c r="D42" s="111"/>
      <c r="E42" s="111">
        <f t="shared" si="18"/>
        <v>11296000</v>
      </c>
      <c r="F42" s="112">
        <f t="shared" ref="F42:O42" si="25">SUM(F37:F41)</f>
        <v>11286000</v>
      </c>
      <c r="G42" s="113">
        <f t="shared" si="25"/>
        <v>4785000</v>
      </c>
      <c r="H42" s="112">
        <f t="shared" si="25"/>
        <v>2376000</v>
      </c>
      <c r="I42" s="113">
        <f t="shared" si="25"/>
        <v>949565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2376000</v>
      </c>
      <c r="Q42" s="113">
        <f t="shared" si="20"/>
        <v>949565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21.237039685377191</v>
      </c>
      <c r="U42" s="60">
        <f>IF((+$E37+$E40) =0,0,(Q42   /(+$E37+$E40) )*100)</f>
        <v>8.4873525205577405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80728000</v>
      </c>
      <c r="C69" s="120">
        <f>SUM(C9:C16,C19:C25,C28:C31,C34,C37:C41,C44:C54,C57:C60,C63:C67)</f>
        <v>0</v>
      </c>
      <c r="D69" s="120"/>
      <c r="E69" s="120">
        <f t="shared" si="35"/>
        <v>80728000</v>
      </c>
      <c r="F69" s="121">
        <f t="shared" ref="F69:O69" si="43">SUM(F9:F16,F19:F25,F28:F31,F34,F37:F41,F44:F54,F57:F60,F63:F67)</f>
        <v>80718000</v>
      </c>
      <c r="G69" s="122">
        <f t="shared" si="43"/>
        <v>31904000</v>
      </c>
      <c r="H69" s="121">
        <f t="shared" si="43"/>
        <v>16397000</v>
      </c>
      <c r="I69" s="122">
        <f t="shared" si="43"/>
        <v>14611727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16397000</v>
      </c>
      <c r="Q69" s="122">
        <f t="shared" si="37"/>
        <v>14611727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20.338625651203177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18.124196229223518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80728000</v>
      </c>
      <c r="C75" s="120">
        <f>SUM(C9:C16,C19:C25,C28:C31,C34,C37:C41,C44:C54,C57:C60,C63:C67,C71:C72)</f>
        <v>0</v>
      </c>
      <c r="D75" s="120"/>
      <c r="E75" s="120">
        <f>$B75      +$C75      +$D75</f>
        <v>80728000</v>
      </c>
      <c r="F75" s="121">
        <f t="shared" ref="F75:O75" si="46">SUM(F9:F16,F19:F25,F28:F31,F34,F37:F41,F44:F54,F57:F60,F63:F67,F71:F72)</f>
        <v>80718000</v>
      </c>
      <c r="G75" s="122">
        <f t="shared" si="46"/>
        <v>31904000</v>
      </c>
      <c r="H75" s="121">
        <f t="shared" si="46"/>
        <v>16397000</v>
      </c>
      <c r="I75" s="122">
        <f t="shared" si="46"/>
        <v>14611727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16397000</v>
      </c>
      <c r="Q75" s="122">
        <f>$I75      +$K75      +$M75      +$O75</f>
        <v>14611727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20.338625651203177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18.124196229223518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feIb/gTDFbiYbcbM5WpwVsbRg+55f7sHU6oObIR7YnsSDhV23izO7w0XELNBrgopZFOccaEegDkFhAn2E2ImA==" saltValue="+DzEpJUh8rEWqjN8536o4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309000</v>
      </c>
      <c r="I10" s="110">
        <v>308394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309000</v>
      </c>
      <c r="Q10" s="110">
        <f t="shared" ref="Q10:Q17" si="2">$I10      +$K10      +$M10      +$O10</f>
        <v>308394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10.299999999999999</v>
      </c>
      <c r="U10" s="56">
        <f t="shared" ref="U10:U16" si="6">IF(($E10      =0),0,(($Q10      /$E10      )*100))</f>
        <v>10.2798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/>
      <c r="D15" s="108"/>
      <c r="E15" s="108">
        <f t="shared" si="0"/>
        <v>1500000</v>
      </c>
      <c r="F15" s="109">
        <v>1500000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4600000</v>
      </c>
      <c r="C17" s="111">
        <f>SUM(C9:C16)</f>
        <v>0</v>
      </c>
      <c r="D17" s="111"/>
      <c r="E17" s="111">
        <f t="shared" si="0"/>
        <v>4600000</v>
      </c>
      <c r="F17" s="112">
        <f t="shared" ref="F17:O17" si="7">SUM(F9:F16)</f>
        <v>4600000</v>
      </c>
      <c r="G17" s="113">
        <f t="shared" si="7"/>
        <v>3000000</v>
      </c>
      <c r="H17" s="112">
        <f t="shared" si="7"/>
        <v>309000</v>
      </c>
      <c r="I17" s="113">
        <f t="shared" si="7"/>
        <v>308394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309000</v>
      </c>
      <c r="Q17" s="113">
        <f t="shared" si="2"/>
        <v>308394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9.9677419354838701</v>
      </c>
      <c r="U17" s="60">
        <f>IF((SUM($E9:$E14))=0,0,(Q17/(SUM($E9:$E14))*100))</f>
        <v>9.9481935483870956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1687000</v>
      </c>
      <c r="C34" s="108"/>
      <c r="D34" s="108"/>
      <c r="E34" s="108">
        <f>$B34      +$C34      +$D34</f>
        <v>1687000</v>
      </c>
      <c r="F34" s="109">
        <v>1687000</v>
      </c>
      <c r="G34" s="110">
        <v>422000</v>
      </c>
      <c r="H34" s="109"/>
      <c r="I34" s="110">
        <v>422000</v>
      </c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422000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25.014819205690575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1687000</v>
      </c>
      <c r="C35" s="111">
        <f>C34</f>
        <v>0</v>
      </c>
      <c r="D35" s="111"/>
      <c r="E35" s="111">
        <f>$B35      +$C35      +$D35</f>
        <v>1687000</v>
      </c>
      <c r="F35" s="112">
        <f t="shared" ref="F35:O35" si="17">F34</f>
        <v>1687000</v>
      </c>
      <c r="G35" s="113">
        <f t="shared" si="17"/>
        <v>422000</v>
      </c>
      <c r="H35" s="112">
        <f t="shared" si="17"/>
        <v>0</v>
      </c>
      <c r="I35" s="113">
        <f t="shared" si="17"/>
        <v>422000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422000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25.014819205690575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14246000</v>
      </c>
      <c r="C37" s="108"/>
      <c r="D37" s="108"/>
      <c r="E37" s="108">
        <f t="shared" ref="E37:E42" si="18">$B37      +$C37      +$D37</f>
        <v>14246000</v>
      </c>
      <c r="F37" s="109">
        <v>14246000</v>
      </c>
      <c r="G37" s="110">
        <v>6410000</v>
      </c>
      <c r="H37" s="109">
        <v>3430000</v>
      </c>
      <c r="I37" s="110">
        <v>2389278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3430000</v>
      </c>
      <c r="Q37" s="110">
        <f t="shared" ref="Q37:Q42" si="20">$I37      +$K37      +$M37      +$O37</f>
        <v>2389278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24.076933876175769</v>
      </c>
      <c r="U37" s="56">
        <f t="shared" ref="U37:U41" si="24">IF(($E37      =0),0,(($Q37      /$E37      )*100))</f>
        <v>16.771570967289062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4538000</v>
      </c>
      <c r="C38" s="108"/>
      <c r="D38" s="108"/>
      <c r="E38" s="108">
        <f t="shared" si="18"/>
        <v>4538000</v>
      </c>
      <c r="F38" s="109">
        <v>4126000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18784000</v>
      </c>
      <c r="C42" s="111">
        <f>SUM(C37:C41)</f>
        <v>0</v>
      </c>
      <c r="D42" s="111"/>
      <c r="E42" s="111">
        <f t="shared" si="18"/>
        <v>18784000</v>
      </c>
      <c r="F42" s="112">
        <f t="shared" ref="F42:O42" si="25">SUM(F37:F41)</f>
        <v>18372000</v>
      </c>
      <c r="G42" s="113">
        <f t="shared" si="25"/>
        <v>6410000</v>
      </c>
      <c r="H42" s="112">
        <f t="shared" si="25"/>
        <v>3430000</v>
      </c>
      <c r="I42" s="113">
        <f t="shared" si="25"/>
        <v>2389278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3430000</v>
      </c>
      <c r="Q42" s="113">
        <f t="shared" si="20"/>
        <v>2389278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24.076933876175769</v>
      </c>
      <c r="U42" s="60">
        <f>IF((+$E37+$E40) =0,0,(Q42   /(+$E37+$E40) )*100)</f>
        <v>16.771570967289062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323629000</v>
      </c>
      <c r="C46" s="108"/>
      <c r="D46" s="108"/>
      <c r="E46" s="108">
        <f t="shared" si="26"/>
        <v>323629000</v>
      </c>
      <c r="F46" s="109">
        <v>323629000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23997000</v>
      </c>
      <c r="C53" s="108"/>
      <c r="D53" s="108"/>
      <c r="E53" s="108">
        <f t="shared" si="26"/>
        <v>23997000</v>
      </c>
      <c r="F53" s="109">
        <v>23997000</v>
      </c>
      <c r="G53" s="110">
        <v>5997000</v>
      </c>
      <c r="H53" s="109">
        <v>2280000</v>
      </c>
      <c r="I53" s="110">
        <v>2280480</v>
      </c>
      <c r="J53" s="109"/>
      <c r="K53" s="110"/>
      <c r="L53" s="109"/>
      <c r="M53" s="110"/>
      <c r="N53" s="109"/>
      <c r="O53" s="110"/>
      <c r="P53" s="109">
        <f t="shared" si="27"/>
        <v>2280000</v>
      </c>
      <c r="Q53" s="110">
        <f t="shared" si="28"/>
        <v>2280480</v>
      </c>
      <c r="R53" s="54">
        <f t="shared" si="29"/>
        <v>0</v>
      </c>
      <c r="S53" s="55">
        <f t="shared" si="30"/>
        <v>0</v>
      </c>
      <c r="T53" s="54">
        <f t="shared" si="31"/>
        <v>9.5011876484560567</v>
      </c>
      <c r="U53" s="56">
        <f t="shared" si="32"/>
        <v>9.5031878984873117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347626000</v>
      </c>
      <c r="C55" s="111">
        <f>SUM(C44:C54)</f>
        <v>0</v>
      </c>
      <c r="D55" s="111"/>
      <c r="E55" s="111">
        <f t="shared" si="26"/>
        <v>347626000</v>
      </c>
      <c r="F55" s="112">
        <f t="shared" ref="F55:O55" si="33">SUM(F44:F54)</f>
        <v>347626000</v>
      </c>
      <c r="G55" s="113">
        <f t="shared" si="33"/>
        <v>5997000</v>
      </c>
      <c r="H55" s="112">
        <f t="shared" si="33"/>
        <v>2280000</v>
      </c>
      <c r="I55" s="113">
        <f t="shared" si="33"/>
        <v>2280480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2280000</v>
      </c>
      <c r="Q55" s="113">
        <f t="shared" si="28"/>
        <v>2280480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9.5011876484560567</v>
      </c>
      <c r="U55" s="60">
        <f>IF((+$E45+$E47+$E49+$E50+$E53) =0,0,(Q55   /(+$E45+$E47+$E49+$E50+$E53) )*100)</f>
        <v>9.5031878984873117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372697000</v>
      </c>
      <c r="C69" s="120">
        <f>SUM(C9:C16,C19:C25,C28:C31,C34,C37:C41,C44:C54,C57:C60,C63:C67)</f>
        <v>0</v>
      </c>
      <c r="D69" s="120"/>
      <c r="E69" s="120">
        <f t="shared" si="35"/>
        <v>372697000</v>
      </c>
      <c r="F69" s="121">
        <f t="shared" ref="F69:O69" si="43">SUM(F9:F16,F19:F25,F28:F31,F34,F37:F41,F44:F54,F57:F60,F63:F67)</f>
        <v>372285000</v>
      </c>
      <c r="G69" s="122">
        <f t="shared" si="43"/>
        <v>15829000</v>
      </c>
      <c r="H69" s="121">
        <f t="shared" si="43"/>
        <v>6019000</v>
      </c>
      <c r="I69" s="122">
        <f t="shared" si="43"/>
        <v>5400152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6019000</v>
      </c>
      <c r="Q69" s="122">
        <f t="shared" si="37"/>
        <v>5400152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13.987915407854985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12.54973739251685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109958000</v>
      </c>
      <c r="C71" s="108"/>
      <c r="D71" s="108"/>
      <c r="E71" s="108">
        <f>$B71      +$C71      +$D71</f>
        <v>109958000</v>
      </c>
      <c r="F71" s="109">
        <v>109958000</v>
      </c>
      <c r="G71" s="110">
        <v>25737000</v>
      </c>
      <c r="H71" s="109">
        <v>25711000</v>
      </c>
      <c r="I71" s="110">
        <v>23820915</v>
      </c>
      <c r="J71" s="109"/>
      <c r="K71" s="110"/>
      <c r="L71" s="109"/>
      <c r="M71" s="110"/>
      <c r="N71" s="109"/>
      <c r="O71" s="110"/>
      <c r="P71" s="109">
        <f>$H71      +$J71      +$L71      +$N71</f>
        <v>25711000</v>
      </c>
      <c r="Q71" s="110">
        <f>$I71      +$K71      +$M71      +$O71</f>
        <v>23820915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23.382564251805235</v>
      </c>
      <c r="U71" s="56">
        <f>IF(($E71      =0),0,(($Q71      /$E71      )*100))</f>
        <v>21.663648847741865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36522000</v>
      </c>
      <c r="C72" s="108"/>
      <c r="D72" s="108"/>
      <c r="E72" s="108">
        <f>$B72      +$C72      +$D72</f>
        <v>36522000</v>
      </c>
      <c r="F72" s="109">
        <v>36522000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146480000</v>
      </c>
      <c r="C73" s="117">
        <f>SUM(C71:C72)</f>
        <v>0</v>
      </c>
      <c r="D73" s="117"/>
      <c r="E73" s="117">
        <f>$B73      +$C73      +$D73</f>
        <v>146480000</v>
      </c>
      <c r="F73" s="118">
        <f t="shared" ref="F73:O73" si="44">SUM(F71:F72)</f>
        <v>146480000</v>
      </c>
      <c r="G73" s="119">
        <f t="shared" si="44"/>
        <v>25737000</v>
      </c>
      <c r="H73" s="118">
        <f t="shared" si="44"/>
        <v>25711000</v>
      </c>
      <c r="I73" s="119">
        <f t="shared" si="44"/>
        <v>23820915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25711000</v>
      </c>
      <c r="Q73" s="119">
        <f>$I73      +$K73      +$M73      +$O73</f>
        <v>23820915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23.382564251805235</v>
      </c>
      <c r="U73" s="65">
        <f>IF($E71   =0,0,($Q71   /$E71 )*100)</f>
        <v>21.663648847741865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146480000</v>
      </c>
      <c r="C74" s="120">
        <f>SUM(C71:C72)</f>
        <v>0</v>
      </c>
      <c r="D74" s="120"/>
      <c r="E74" s="120">
        <f>$B74      +$C74      +$D74</f>
        <v>146480000</v>
      </c>
      <c r="F74" s="121">
        <f t="shared" ref="F74:O74" si="45">SUM(F71:F72)</f>
        <v>146480000</v>
      </c>
      <c r="G74" s="122">
        <f t="shared" si="45"/>
        <v>25737000</v>
      </c>
      <c r="H74" s="121">
        <f t="shared" si="45"/>
        <v>25711000</v>
      </c>
      <c r="I74" s="122">
        <f t="shared" si="45"/>
        <v>23820915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25711000</v>
      </c>
      <c r="Q74" s="122">
        <f>$I74      +$K74      +$M74      +$O74</f>
        <v>23820915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23.382564251805235</v>
      </c>
      <c r="U74" s="71">
        <f>IF($E71   =0,0,($Q71   /$E71 )*100)</f>
        <v>21.663648847741865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519177000</v>
      </c>
      <c r="C75" s="120">
        <f>SUM(C9:C16,C19:C25,C28:C31,C34,C37:C41,C44:C54,C57:C60,C63:C67,C71:C72)</f>
        <v>0</v>
      </c>
      <c r="D75" s="120"/>
      <c r="E75" s="120">
        <f>$B75      +$C75      +$D75</f>
        <v>519177000</v>
      </c>
      <c r="F75" s="121">
        <f t="shared" ref="F75:O75" si="46">SUM(F9:F16,F19:F25,F28:F31,F34,F37:F41,F44:F54,F57:F60,F63:F67,F71:F72)</f>
        <v>518765000</v>
      </c>
      <c r="G75" s="122">
        <f t="shared" si="46"/>
        <v>41566000</v>
      </c>
      <c r="H75" s="121">
        <f t="shared" si="46"/>
        <v>31730000</v>
      </c>
      <c r="I75" s="122">
        <f t="shared" si="46"/>
        <v>29221067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31730000</v>
      </c>
      <c r="Q75" s="122">
        <f>$I75      +$K75      +$M75      +$O75</f>
        <v>29221067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20.74018877297566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19.100234658927498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oRcOPbh09EviSNOHr8hw4FdE5piTDEjd6VHZXcl/8rRPDU0kxfv/JYIRAon0+/LIBx2nLevqKYoO6Bl8x9WCA==" saltValue="+HwLPvNt6tDw/rzOgX7+i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86000</v>
      </c>
      <c r="I10" s="110">
        <v>127500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86000</v>
      </c>
      <c r="Q10" s="110">
        <f t="shared" ref="Q10:Q17" si="2">$I10      +$K10      +$M10      +$O10</f>
        <v>127500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4.526315789473685</v>
      </c>
      <c r="U10" s="56">
        <f t="shared" ref="U10:U16" si="6">IF(($E10      =0),0,(($Q10      /$E10      )*100))</f>
        <v>6.7105263157894735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6000000</v>
      </c>
      <c r="C11" s="108"/>
      <c r="D11" s="108"/>
      <c r="E11" s="108">
        <f t="shared" si="0"/>
        <v>6000000</v>
      </c>
      <c r="F11" s="109">
        <v>6000000</v>
      </c>
      <c r="G11" s="110">
        <v>3500000</v>
      </c>
      <c r="H11" s="109">
        <v>1713000</v>
      </c>
      <c r="I11" s="110">
        <v>1307448</v>
      </c>
      <c r="J11" s="109"/>
      <c r="K11" s="110"/>
      <c r="L11" s="109"/>
      <c r="M11" s="110"/>
      <c r="N11" s="109"/>
      <c r="O11" s="110"/>
      <c r="P11" s="109">
        <f t="shared" si="1"/>
        <v>1713000</v>
      </c>
      <c r="Q11" s="110">
        <f t="shared" si="2"/>
        <v>1307448</v>
      </c>
      <c r="R11" s="54">
        <f t="shared" si="3"/>
        <v>0</v>
      </c>
      <c r="S11" s="55">
        <f t="shared" si="4"/>
        <v>0</v>
      </c>
      <c r="T11" s="54">
        <f t="shared" si="5"/>
        <v>28.549999999999997</v>
      </c>
      <c r="U11" s="56">
        <f t="shared" si="6"/>
        <v>21.790799999999997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7500000</v>
      </c>
      <c r="C14" s="108"/>
      <c r="D14" s="108"/>
      <c r="E14" s="108">
        <f t="shared" si="0"/>
        <v>7500000</v>
      </c>
      <c r="F14" s="109">
        <v>7500000</v>
      </c>
      <c r="G14" s="110">
        <v>1500000</v>
      </c>
      <c r="H14" s="109">
        <v>66000</v>
      </c>
      <c r="I14" s="110"/>
      <c r="J14" s="109"/>
      <c r="K14" s="110"/>
      <c r="L14" s="109"/>
      <c r="M14" s="110"/>
      <c r="N14" s="109"/>
      <c r="O14" s="110"/>
      <c r="P14" s="109">
        <f t="shared" si="1"/>
        <v>66000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0.88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3000000</v>
      </c>
      <c r="C15" s="108"/>
      <c r="D15" s="108"/>
      <c r="E15" s="108">
        <f t="shared" si="0"/>
        <v>3000000</v>
      </c>
      <c r="F15" s="109">
        <v>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18400000</v>
      </c>
      <c r="C17" s="111">
        <f>SUM(C9:C16)</f>
        <v>0</v>
      </c>
      <c r="D17" s="111"/>
      <c r="E17" s="111">
        <f t="shared" si="0"/>
        <v>18400000</v>
      </c>
      <c r="F17" s="112">
        <f t="shared" ref="F17:O17" si="7">SUM(F9:F16)</f>
        <v>18400000</v>
      </c>
      <c r="G17" s="113">
        <f t="shared" si="7"/>
        <v>6900000</v>
      </c>
      <c r="H17" s="112">
        <f t="shared" si="7"/>
        <v>1865000</v>
      </c>
      <c r="I17" s="113">
        <f t="shared" si="7"/>
        <v>1434948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1865000</v>
      </c>
      <c r="Q17" s="113">
        <f t="shared" si="2"/>
        <v>1434948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12.11038961038961</v>
      </c>
      <c r="U17" s="60">
        <f>IF((SUM($E9:$E14))=0,0,(Q17/(SUM($E9:$E14))*100))</f>
        <v>9.3178441558441563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73504000</v>
      </c>
      <c r="C19" s="108"/>
      <c r="D19" s="108"/>
      <c r="E19" s="108">
        <f t="shared" ref="E19:E26" si="8">$B19      +$C19      +$D19</f>
        <v>73504000</v>
      </c>
      <c r="F19" s="109">
        <v>73504000</v>
      </c>
      <c r="G19" s="110">
        <v>29800000</v>
      </c>
      <c r="H19" s="109">
        <v>7158000</v>
      </c>
      <c r="I19" s="110">
        <v>7157736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7158000</v>
      </c>
      <c r="Q19" s="110">
        <f t="shared" ref="Q19:Q26" si="10">$I19      +$K19      +$M19      +$O19</f>
        <v>7157736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9.7382455376578143</v>
      </c>
      <c r="U19" s="56">
        <f t="shared" ref="U19:U25" si="14">IF(($E19      =0),0,(($Q19      /$E19      )*100))</f>
        <v>9.7378863735306922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73504000</v>
      </c>
      <c r="C26" s="111">
        <f>SUM(C19:C25)</f>
        <v>0</v>
      </c>
      <c r="D26" s="111"/>
      <c r="E26" s="111">
        <f t="shared" si="8"/>
        <v>73504000</v>
      </c>
      <c r="F26" s="112">
        <f t="shared" ref="F26:O26" si="15">SUM(F19:F25)</f>
        <v>73504000</v>
      </c>
      <c r="G26" s="113">
        <f t="shared" si="15"/>
        <v>29800000</v>
      </c>
      <c r="H26" s="112">
        <f t="shared" si="15"/>
        <v>7158000</v>
      </c>
      <c r="I26" s="113">
        <f t="shared" si="15"/>
        <v>7157736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7158000</v>
      </c>
      <c r="Q26" s="113">
        <f t="shared" si="10"/>
        <v>7157736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9.7382455376578143</v>
      </c>
      <c r="U26" s="60">
        <f>IF(($E26-$E21-$E25)   =0,0,($Q26   /($E26-$E21-$E25)   )*100)</f>
        <v>9.7378863735306922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250300000</v>
      </c>
      <c r="C30" s="108"/>
      <c r="D30" s="108"/>
      <c r="E30" s="108">
        <f>$B30      +$C30      +$D30</f>
        <v>250300000</v>
      </c>
      <c r="F30" s="109">
        <v>250300000</v>
      </c>
      <c r="G30" s="110">
        <v>85102000</v>
      </c>
      <c r="H30" s="109">
        <v>29956000</v>
      </c>
      <c r="I30" s="110">
        <v>34088839</v>
      </c>
      <c r="J30" s="109"/>
      <c r="K30" s="110"/>
      <c r="L30" s="109"/>
      <c r="M30" s="110"/>
      <c r="N30" s="109"/>
      <c r="O30" s="110"/>
      <c r="P30" s="109">
        <f>$H30      +$J30      +$L30      +$N30</f>
        <v>29956000</v>
      </c>
      <c r="Q30" s="110">
        <f>$I30      +$K30      +$M30      +$O30</f>
        <v>34088839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11.96803835397523</v>
      </c>
      <c r="U30" s="56">
        <f>IF(($E30      =0),0,(($Q30      /$E30      )*100))</f>
        <v>13.619192568917299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250300000</v>
      </c>
      <c r="C32" s="111">
        <f>SUM(C28:C31)</f>
        <v>0</v>
      </c>
      <c r="D32" s="111"/>
      <c r="E32" s="111">
        <f>$B32      +$C32      +$D32</f>
        <v>250300000</v>
      </c>
      <c r="F32" s="112">
        <f t="shared" ref="F32:O32" si="16">SUM(F28:F31)</f>
        <v>250300000</v>
      </c>
      <c r="G32" s="113">
        <f t="shared" si="16"/>
        <v>85102000</v>
      </c>
      <c r="H32" s="112">
        <f t="shared" si="16"/>
        <v>29956000</v>
      </c>
      <c r="I32" s="113">
        <f t="shared" si="16"/>
        <v>34088839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29956000</v>
      </c>
      <c r="Q32" s="113">
        <f>$I32      +$K32      +$M32      +$O32</f>
        <v>34088839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11.96803835397523</v>
      </c>
      <c r="U32" s="60">
        <f>IF($E32   =0,0,($Q32   /$E32   )*100)</f>
        <v>13.619192568917299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2677000</v>
      </c>
      <c r="C34" s="108"/>
      <c r="D34" s="108"/>
      <c r="E34" s="108">
        <f>$B34      +$C34      +$D34</f>
        <v>2677000</v>
      </c>
      <c r="F34" s="109">
        <v>2677000</v>
      </c>
      <c r="G34" s="110">
        <v>670000</v>
      </c>
      <c r="H34" s="109">
        <v>124000</v>
      </c>
      <c r="I34" s="110">
        <v>231565</v>
      </c>
      <c r="J34" s="109"/>
      <c r="K34" s="110"/>
      <c r="L34" s="109"/>
      <c r="M34" s="110"/>
      <c r="N34" s="109"/>
      <c r="O34" s="110"/>
      <c r="P34" s="109">
        <f>$H34      +$J34      +$L34      +$N34</f>
        <v>124000</v>
      </c>
      <c r="Q34" s="110">
        <f>$I34      +$K34      +$M34      +$O34</f>
        <v>231565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4.6320508031378411</v>
      </c>
      <c r="U34" s="56">
        <f>IF(($E34      =0),0,(($Q34      /$E34      )*100))</f>
        <v>8.650168098617856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2677000</v>
      </c>
      <c r="C35" s="111">
        <f>C34</f>
        <v>0</v>
      </c>
      <c r="D35" s="111"/>
      <c r="E35" s="111">
        <f>$B35      +$C35      +$D35</f>
        <v>2677000</v>
      </c>
      <c r="F35" s="112">
        <f t="shared" ref="F35:O35" si="17">F34</f>
        <v>2677000</v>
      </c>
      <c r="G35" s="113">
        <f t="shared" si="17"/>
        <v>670000</v>
      </c>
      <c r="H35" s="112">
        <f t="shared" si="17"/>
        <v>124000</v>
      </c>
      <c r="I35" s="113">
        <f t="shared" si="17"/>
        <v>231565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124000</v>
      </c>
      <c r="Q35" s="113">
        <f>$I35      +$K35      +$M35      +$O35</f>
        <v>231565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4.6320508031378411</v>
      </c>
      <c r="U35" s="60">
        <f>IF($E35   =0,0,($Q35   /$E35   )*100)</f>
        <v>8.650168098617856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3700000</v>
      </c>
      <c r="C37" s="108"/>
      <c r="D37" s="108"/>
      <c r="E37" s="108">
        <f t="shared" ref="E37:E42" si="18">$B37      +$C37      +$D37</f>
        <v>3700000</v>
      </c>
      <c r="F37" s="109">
        <v>3700000</v>
      </c>
      <c r="G37" s="110">
        <v>1665000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3700000</v>
      </c>
      <c r="C42" s="111">
        <f>SUM(C37:C41)</f>
        <v>0</v>
      </c>
      <c r="D42" s="111"/>
      <c r="E42" s="111">
        <f t="shared" si="18"/>
        <v>3700000</v>
      </c>
      <c r="F42" s="112">
        <f t="shared" ref="F42:O42" si="25">SUM(F37:F41)</f>
        <v>3700000</v>
      </c>
      <c r="G42" s="113">
        <f t="shared" si="25"/>
        <v>1665000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348581000</v>
      </c>
      <c r="C69" s="120">
        <f>SUM(C9:C16,C19:C25,C28:C31,C34,C37:C41,C44:C54,C57:C60,C63:C67)</f>
        <v>0</v>
      </c>
      <c r="D69" s="120"/>
      <c r="E69" s="120">
        <f t="shared" si="35"/>
        <v>348581000</v>
      </c>
      <c r="F69" s="121">
        <f t="shared" ref="F69:O69" si="43">SUM(F9:F16,F19:F25,F28:F31,F34,F37:F41,F44:F54,F57:F60,F63:F67)</f>
        <v>348581000</v>
      </c>
      <c r="G69" s="122">
        <f t="shared" si="43"/>
        <v>124137000</v>
      </c>
      <c r="H69" s="121">
        <f t="shared" si="43"/>
        <v>39103000</v>
      </c>
      <c r="I69" s="122">
        <f t="shared" si="43"/>
        <v>42913088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39103000</v>
      </c>
      <c r="Q69" s="122">
        <f t="shared" si="37"/>
        <v>42913088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11.315147534152629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12.417664165564659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348581000</v>
      </c>
      <c r="C75" s="120">
        <f>SUM(C9:C16,C19:C25,C28:C31,C34,C37:C41,C44:C54,C57:C60,C63:C67,C71:C72)</f>
        <v>0</v>
      </c>
      <c r="D75" s="120"/>
      <c r="E75" s="120">
        <f>$B75      +$C75      +$D75</f>
        <v>348581000</v>
      </c>
      <c r="F75" s="121">
        <f t="shared" ref="F75:O75" si="46">SUM(F9:F16,F19:F25,F28:F31,F34,F37:F41,F44:F54,F57:F60,F63:F67,F71:F72)</f>
        <v>348581000</v>
      </c>
      <c r="G75" s="122">
        <f t="shared" si="46"/>
        <v>124137000</v>
      </c>
      <c r="H75" s="121">
        <f t="shared" si="46"/>
        <v>39103000</v>
      </c>
      <c r="I75" s="122">
        <f t="shared" si="46"/>
        <v>42913088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39103000</v>
      </c>
      <c r="Q75" s="122">
        <f>$I75      +$K75      +$M75      +$O75</f>
        <v>42913088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11.315147534152629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12.417664165564659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gYNlcI+wh6mgWpo533YfcSsYr8N6zCOwHwjJlUqGwyHdMo6TNaXx6ScD9xnYk2BhlPgGNTSCmLJdRRdhmkDvg==" saltValue="x9w3lq+vm7xqXN0pavAI8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53000</v>
      </c>
      <c r="I10" s="110">
        <v>44201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53000</v>
      </c>
      <c r="Q10" s="110">
        <f t="shared" ref="Q10:Q17" si="2">$I10      +$K10      +$M10      +$O10</f>
        <v>44201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2.65</v>
      </c>
      <c r="U10" s="56">
        <f t="shared" ref="U10:U16" si="6">IF(($E10      =0),0,(($Q10      /$E10      )*100))</f>
        <v>2.2100499999999998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</v>
      </c>
      <c r="C14" s="108"/>
      <c r="D14" s="108"/>
      <c r="E14" s="108">
        <f t="shared" si="0"/>
        <v>1000000</v>
      </c>
      <c r="F14" s="109">
        <v>1000000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5000000</v>
      </c>
      <c r="C17" s="111">
        <f>SUM(C9:C16)</f>
        <v>0</v>
      </c>
      <c r="D17" s="111"/>
      <c r="E17" s="111">
        <f t="shared" si="0"/>
        <v>5000000</v>
      </c>
      <c r="F17" s="112">
        <f t="shared" ref="F17:O17" si="7">SUM(F9:F16)</f>
        <v>5000000</v>
      </c>
      <c r="G17" s="113">
        <f t="shared" si="7"/>
        <v>2000000</v>
      </c>
      <c r="H17" s="112">
        <f t="shared" si="7"/>
        <v>53000</v>
      </c>
      <c r="I17" s="113">
        <f t="shared" si="7"/>
        <v>44201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53000</v>
      </c>
      <c r="Q17" s="113">
        <f t="shared" si="2"/>
        <v>44201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1.7666666666666668</v>
      </c>
      <c r="U17" s="60">
        <f>IF((SUM($E9:$E14))=0,0,(Q17/(SUM($E9:$E14))*100))</f>
        <v>1.4733666666666667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4286000</v>
      </c>
      <c r="C34" s="108"/>
      <c r="D34" s="108"/>
      <c r="E34" s="108">
        <f>$B34      +$C34      +$D34</f>
        <v>4286000</v>
      </c>
      <c r="F34" s="109">
        <v>4286000</v>
      </c>
      <c r="G34" s="110">
        <v>1072000</v>
      </c>
      <c r="H34" s="109">
        <v>1027000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1027000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23.961735884274383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4286000</v>
      </c>
      <c r="C35" s="111">
        <f>C34</f>
        <v>0</v>
      </c>
      <c r="D35" s="111"/>
      <c r="E35" s="111">
        <f>$B35      +$C35      +$D35</f>
        <v>4286000</v>
      </c>
      <c r="F35" s="112">
        <f t="shared" ref="F35:O35" si="17">F34</f>
        <v>4286000</v>
      </c>
      <c r="G35" s="113">
        <f t="shared" si="17"/>
        <v>1072000</v>
      </c>
      <c r="H35" s="112">
        <f t="shared" si="17"/>
        <v>1027000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1027000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23.961735884274383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15098000</v>
      </c>
      <c r="C38" s="108"/>
      <c r="D38" s="108"/>
      <c r="E38" s="108">
        <f t="shared" si="18"/>
        <v>15098000</v>
      </c>
      <c r="F38" s="109">
        <v>13727000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5260000</v>
      </c>
      <c r="C40" s="108"/>
      <c r="D40" s="108"/>
      <c r="E40" s="108">
        <f t="shared" si="18"/>
        <v>5260000</v>
      </c>
      <c r="F40" s="109">
        <v>5260000</v>
      </c>
      <c r="G40" s="110">
        <v>2260000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20358000</v>
      </c>
      <c r="C42" s="111">
        <f>SUM(C37:C41)</f>
        <v>0</v>
      </c>
      <c r="D42" s="111"/>
      <c r="E42" s="111">
        <f t="shared" si="18"/>
        <v>20358000</v>
      </c>
      <c r="F42" s="112">
        <f t="shared" ref="F42:O42" si="25">SUM(F37:F41)</f>
        <v>18987000</v>
      </c>
      <c r="G42" s="113">
        <f t="shared" si="25"/>
        <v>2260000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505037000</v>
      </c>
      <c r="C46" s="108"/>
      <c r="D46" s="108"/>
      <c r="E46" s="108">
        <f t="shared" si="26"/>
        <v>505037000</v>
      </c>
      <c r="F46" s="109">
        <v>505037000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505037000</v>
      </c>
      <c r="C55" s="111">
        <f>SUM(C44:C54)</f>
        <v>0</v>
      </c>
      <c r="D55" s="111"/>
      <c r="E55" s="111">
        <f t="shared" si="26"/>
        <v>505037000</v>
      </c>
      <c r="F55" s="112">
        <f t="shared" ref="F55:O55" si="33">SUM(F44:F54)</f>
        <v>505037000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534681000</v>
      </c>
      <c r="C69" s="120">
        <f>SUM(C9:C16,C19:C25,C28:C31,C34,C37:C41,C44:C54,C57:C60,C63:C67)</f>
        <v>0</v>
      </c>
      <c r="D69" s="120"/>
      <c r="E69" s="120">
        <f t="shared" si="35"/>
        <v>534681000</v>
      </c>
      <c r="F69" s="121">
        <f t="shared" ref="F69:O69" si="43">SUM(F9:F16,F19:F25,F28:F31,F34,F37:F41,F44:F54,F57:F60,F63:F67)</f>
        <v>533310000</v>
      </c>
      <c r="G69" s="122">
        <f t="shared" si="43"/>
        <v>5332000</v>
      </c>
      <c r="H69" s="121">
        <f t="shared" si="43"/>
        <v>1080000</v>
      </c>
      <c r="I69" s="122">
        <f t="shared" si="43"/>
        <v>44201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1080000</v>
      </c>
      <c r="Q69" s="122">
        <f t="shared" si="37"/>
        <v>44201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8.6083213773314213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0.35231149370317233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157476000</v>
      </c>
      <c r="C71" s="108"/>
      <c r="D71" s="108"/>
      <c r="E71" s="108">
        <f>$B71      +$C71      +$D71</f>
        <v>157476000</v>
      </c>
      <c r="F71" s="109">
        <v>157476000</v>
      </c>
      <c r="G71" s="110">
        <v>37417000</v>
      </c>
      <c r="H71" s="109">
        <v>25953000</v>
      </c>
      <c r="I71" s="110">
        <v>16454816</v>
      </c>
      <c r="J71" s="109"/>
      <c r="K71" s="110"/>
      <c r="L71" s="109"/>
      <c r="M71" s="110"/>
      <c r="N71" s="109"/>
      <c r="O71" s="110"/>
      <c r="P71" s="109">
        <f>$H71      +$J71      +$L71      +$N71</f>
        <v>25953000</v>
      </c>
      <c r="Q71" s="110">
        <f>$I71      +$K71      +$M71      +$O71</f>
        <v>16454816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16.480606568619979</v>
      </c>
      <c r="U71" s="56">
        <f>IF(($E71      =0),0,(($Q71      /$E71      )*100))</f>
        <v>10.449094465188347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52210000</v>
      </c>
      <c r="C72" s="108"/>
      <c r="D72" s="108"/>
      <c r="E72" s="108">
        <f>$B72      +$C72      +$D72</f>
        <v>52210000</v>
      </c>
      <c r="F72" s="109">
        <v>52210000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209686000</v>
      </c>
      <c r="C73" s="117">
        <f>SUM(C71:C72)</f>
        <v>0</v>
      </c>
      <c r="D73" s="117"/>
      <c r="E73" s="117">
        <f>$B73      +$C73      +$D73</f>
        <v>209686000</v>
      </c>
      <c r="F73" s="118">
        <f t="shared" ref="F73:O73" si="44">SUM(F71:F72)</f>
        <v>209686000</v>
      </c>
      <c r="G73" s="119">
        <f t="shared" si="44"/>
        <v>37417000</v>
      </c>
      <c r="H73" s="118">
        <f t="shared" si="44"/>
        <v>25953000</v>
      </c>
      <c r="I73" s="119">
        <f t="shared" si="44"/>
        <v>16454816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25953000</v>
      </c>
      <c r="Q73" s="119">
        <f>$I73      +$K73      +$M73      +$O73</f>
        <v>16454816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16.480606568619979</v>
      </c>
      <c r="U73" s="65">
        <f>IF($E71   =0,0,($Q71   /$E71 )*100)</f>
        <v>10.449094465188347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209686000</v>
      </c>
      <c r="C74" s="120">
        <f>SUM(C71:C72)</f>
        <v>0</v>
      </c>
      <c r="D74" s="120"/>
      <c r="E74" s="120">
        <f>$B74      +$C74      +$D74</f>
        <v>209686000</v>
      </c>
      <c r="F74" s="121">
        <f t="shared" ref="F74:O74" si="45">SUM(F71:F72)</f>
        <v>209686000</v>
      </c>
      <c r="G74" s="122">
        <f t="shared" si="45"/>
        <v>37417000</v>
      </c>
      <c r="H74" s="121">
        <f t="shared" si="45"/>
        <v>25953000</v>
      </c>
      <c r="I74" s="122">
        <f t="shared" si="45"/>
        <v>16454816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25953000</v>
      </c>
      <c r="Q74" s="122">
        <f>$I74      +$K74      +$M74      +$O74</f>
        <v>16454816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16.480606568619979</v>
      </c>
      <c r="U74" s="71">
        <f>IF($E71   =0,0,($Q71   /$E71 )*100)</f>
        <v>10.449094465188347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744367000</v>
      </c>
      <c r="C75" s="120">
        <f>SUM(C9:C16,C19:C25,C28:C31,C34,C37:C41,C44:C54,C57:C60,C63:C67,C71:C72)</f>
        <v>0</v>
      </c>
      <c r="D75" s="120"/>
      <c r="E75" s="120">
        <f>$B75      +$C75      +$D75</f>
        <v>744367000</v>
      </c>
      <c r="F75" s="121">
        <f t="shared" ref="F75:O75" si="46">SUM(F9:F16,F19:F25,F28:F31,F34,F37:F41,F44:F54,F57:F60,F63:F67,F71:F72)</f>
        <v>742996000</v>
      </c>
      <c r="G75" s="122">
        <f t="shared" si="46"/>
        <v>42749000</v>
      </c>
      <c r="H75" s="121">
        <f t="shared" si="46"/>
        <v>27033000</v>
      </c>
      <c r="I75" s="122">
        <f t="shared" si="46"/>
        <v>16499017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27033000</v>
      </c>
      <c r="Q75" s="122">
        <f>$I75      +$K75      +$M75      +$O75</f>
        <v>16499017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15.899707096728658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9.7040482996318129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nDL9wzy/hhl6SshVm7gpVd9m1B1u1ZQseeECvYNoJrxd7QRTGScnPNy+RC3EToXKlVHt50+iWlDEm482lLUCg==" saltValue="/dzxALa+wcClIZRQaHEp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299000</v>
      </c>
      <c r="I10" s="110">
        <v>299065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299000</v>
      </c>
      <c r="Q10" s="110">
        <f t="shared" ref="Q10:Q17" si="2">$I10      +$K10      +$M10      +$O10</f>
        <v>299065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15.736842105263158</v>
      </c>
      <c r="U10" s="56">
        <f t="shared" ref="U10:U16" si="6">IF(($E10      =0),0,(($Q10      /$E10      )*100))</f>
        <v>15.740263157894738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62114000</v>
      </c>
      <c r="C14" s="108"/>
      <c r="D14" s="108"/>
      <c r="E14" s="108">
        <f t="shared" si="0"/>
        <v>62114000</v>
      </c>
      <c r="F14" s="109">
        <v>62114000</v>
      </c>
      <c r="G14" s="110">
        <v>22000000</v>
      </c>
      <c r="H14" s="109">
        <v>20081000</v>
      </c>
      <c r="I14" s="110">
        <v>20085936</v>
      </c>
      <c r="J14" s="109"/>
      <c r="K14" s="110"/>
      <c r="L14" s="109"/>
      <c r="M14" s="110"/>
      <c r="N14" s="109"/>
      <c r="O14" s="110"/>
      <c r="P14" s="109">
        <f t="shared" si="1"/>
        <v>20081000</v>
      </c>
      <c r="Q14" s="110">
        <f t="shared" si="2"/>
        <v>20085936</v>
      </c>
      <c r="R14" s="54">
        <f t="shared" si="3"/>
        <v>0</v>
      </c>
      <c r="S14" s="55">
        <f t="shared" si="4"/>
        <v>0</v>
      </c>
      <c r="T14" s="54">
        <f t="shared" si="5"/>
        <v>32.329265543999739</v>
      </c>
      <c r="U14" s="56">
        <f t="shared" si="6"/>
        <v>32.33721222268732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113014000</v>
      </c>
      <c r="C17" s="111">
        <f>SUM(C9:C16)</f>
        <v>0</v>
      </c>
      <c r="D17" s="111"/>
      <c r="E17" s="111">
        <f t="shared" si="0"/>
        <v>113014000</v>
      </c>
      <c r="F17" s="112">
        <f t="shared" ref="F17:O17" si="7">SUM(F9:F16)</f>
        <v>113014000</v>
      </c>
      <c r="G17" s="113">
        <f t="shared" si="7"/>
        <v>23900000</v>
      </c>
      <c r="H17" s="112">
        <f t="shared" si="7"/>
        <v>20380000</v>
      </c>
      <c r="I17" s="113">
        <f t="shared" si="7"/>
        <v>20385001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20380000</v>
      </c>
      <c r="Q17" s="113">
        <f t="shared" si="2"/>
        <v>20385001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31.83678570312744</v>
      </c>
      <c r="U17" s="60">
        <f>IF((SUM($E9:$E14))=0,0,(Q17/(SUM($E9:$E14))*100))</f>
        <v>31.8445980566751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154895000</v>
      </c>
      <c r="C19" s="108"/>
      <c r="D19" s="108"/>
      <c r="E19" s="108">
        <f t="shared" ref="E19:E26" si="8">$B19      +$C19      +$D19</f>
        <v>154895000</v>
      </c>
      <c r="F19" s="109">
        <v>154895000</v>
      </c>
      <c r="G19" s="110">
        <v>69703000</v>
      </c>
      <c r="H19" s="109">
        <v>32601000</v>
      </c>
      <c r="I19" s="110">
        <v>32601760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32601000</v>
      </c>
      <c r="Q19" s="110">
        <f t="shared" ref="Q19:Q26" si="10">$I19      +$K19      +$M19      +$O19</f>
        <v>32601760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21.047160980018724</v>
      </c>
      <c r="U19" s="56">
        <f t="shared" ref="U19:U25" si="14">IF(($E19      =0),0,(($Q19      /$E19      )*100))</f>
        <v>21.047651634978536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154895000</v>
      </c>
      <c r="C26" s="111">
        <f>SUM(C19:C25)</f>
        <v>0</v>
      </c>
      <c r="D26" s="111"/>
      <c r="E26" s="111">
        <f t="shared" si="8"/>
        <v>154895000</v>
      </c>
      <c r="F26" s="112">
        <f t="shared" ref="F26:O26" si="15">SUM(F19:F25)</f>
        <v>154895000</v>
      </c>
      <c r="G26" s="113">
        <f t="shared" si="15"/>
        <v>69703000</v>
      </c>
      <c r="H26" s="112">
        <f t="shared" si="15"/>
        <v>32601000</v>
      </c>
      <c r="I26" s="113">
        <f t="shared" si="15"/>
        <v>32601760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32601000</v>
      </c>
      <c r="Q26" s="113">
        <f t="shared" si="10"/>
        <v>32601760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21.047160980018724</v>
      </c>
      <c r="U26" s="60">
        <f>IF(($E26-$E21-$E25)   =0,0,($Q26   /($E26-$E21-$E25)   )*100)</f>
        <v>21.047651634978536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2049000</v>
      </c>
      <c r="C34" s="108"/>
      <c r="D34" s="108"/>
      <c r="E34" s="108">
        <f>$B34      +$C34      +$D34</f>
        <v>2049000</v>
      </c>
      <c r="F34" s="109">
        <v>2049000</v>
      </c>
      <c r="G34" s="110">
        <v>512000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2049000</v>
      </c>
      <c r="C35" s="111">
        <f>C34</f>
        <v>0</v>
      </c>
      <c r="D35" s="111"/>
      <c r="E35" s="111">
        <f>$B35      +$C35      +$D35</f>
        <v>2049000</v>
      </c>
      <c r="F35" s="112">
        <f t="shared" ref="F35:O35" si="17">F34</f>
        <v>2049000</v>
      </c>
      <c r="G35" s="113">
        <f t="shared" si="17"/>
        <v>512000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4062000</v>
      </c>
      <c r="C38" s="108"/>
      <c r="D38" s="108"/>
      <c r="E38" s="108">
        <f t="shared" si="18"/>
        <v>4062000</v>
      </c>
      <c r="F38" s="109">
        <v>3693000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4062000</v>
      </c>
      <c r="C42" s="111">
        <f>SUM(C37:C41)</f>
        <v>0</v>
      </c>
      <c r="D42" s="111"/>
      <c r="E42" s="111">
        <f t="shared" si="18"/>
        <v>4062000</v>
      </c>
      <c r="F42" s="112">
        <f t="shared" ref="F42:O42" si="25">SUM(F37:F41)</f>
        <v>3693000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72500000</v>
      </c>
      <c r="C53" s="108"/>
      <c r="D53" s="108"/>
      <c r="E53" s="108">
        <f t="shared" si="26"/>
        <v>72500000</v>
      </c>
      <c r="F53" s="109">
        <v>72500000</v>
      </c>
      <c r="G53" s="110">
        <v>30000000</v>
      </c>
      <c r="H53" s="109">
        <v>17655000</v>
      </c>
      <c r="I53" s="110">
        <v>17655945</v>
      </c>
      <c r="J53" s="109"/>
      <c r="K53" s="110"/>
      <c r="L53" s="109"/>
      <c r="M53" s="110"/>
      <c r="N53" s="109"/>
      <c r="O53" s="110"/>
      <c r="P53" s="109">
        <f t="shared" si="27"/>
        <v>17655000</v>
      </c>
      <c r="Q53" s="110">
        <f t="shared" si="28"/>
        <v>17655945</v>
      </c>
      <c r="R53" s="54">
        <f t="shared" si="29"/>
        <v>0</v>
      </c>
      <c r="S53" s="55">
        <f t="shared" si="30"/>
        <v>0</v>
      </c>
      <c r="T53" s="54">
        <f t="shared" si="31"/>
        <v>24.351724137931036</v>
      </c>
      <c r="U53" s="56">
        <f t="shared" si="32"/>
        <v>24.353027586206895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72500000</v>
      </c>
      <c r="C55" s="111">
        <f>SUM(C44:C54)</f>
        <v>0</v>
      </c>
      <c r="D55" s="111"/>
      <c r="E55" s="111">
        <f t="shared" si="26"/>
        <v>72500000</v>
      </c>
      <c r="F55" s="112">
        <f t="shared" ref="F55:O55" si="33">SUM(F44:F54)</f>
        <v>72500000</v>
      </c>
      <c r="G55" s="113">
        <f t="shared" si="33"/>
        <v>30000000</v>
      </c>
      <c r="H55" s="112">
        <f t="shared" si="33"/>
        <v>17655000</v>
      </c>
      <c r="I55" s="113">
        <f t="shared" si="33"/>
        <v>17655945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17655000</v>
      </c>
      <c r="Q55" s="113">
        <f t="shared" si="28"/>
        <v>17655945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24.351724137931036</v>
      </c>
      <c r="U55" s="60">
        <f>IF((+$E45+$E47+$E49+$E50+$E53) =0,0,(Q55   /(+$E45+$E47+$E49+$E50+$E53) )*100)</f>
        <v>24.353027586206895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346520000</v>
      </c>
      <c r="C69" s="120">
        <f>SUM(C9:C16,C19:C25,C28:C31,C34,C37:C41,C44:C54,C57:C60,C63:C67)</f>
        <v>0</v>
      </c>
      <c r="D69" s="120"/>
      <c r="E69" s="120">
        <f t="shared" si="35"/>
        <v>346520000</v>
      </c>
      <c r="F69" s="121">
        <f t="shared" ref="F69:O69" si="43">SUM(F9:F16,F19:F25,F28:F31,F34,F37:F41,F44:F54,F57:F60,F63:F67)</f>
        <v>346151000</v>
      </c>
      <c r="G69" s="122">
        <f t="shared" si="43"/>
        <v>124115000</v>
      </c>
      <c r="H69" s="121">
        <f t="shared" si="43"/>
        <v>70636000</v>
      </c>
      <c r="I69" s="122">
        <f t="shared" si="43"/>
        <v>70642706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70636000</v>
      </c>
      <c r="Q69" s="122">
        <f t="shared" si="37"/>
        <v>70642706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24.070224699957063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24.072509865125504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346520000</v>
      </c>
      <c r="C75" s="120">
        <f>SUM(C9:C16,C19:C25,C28:C31,C34,C37:C41,C44:C54,C57:C60,C63:C67,C71:C72)</f>
        <v>0</v>
      </c>
      <c r="D75" s="120"/>
      <c r="E75" s="120">
        <f>$B75      +$C75      +$D75</f>
        <v>346520000</v>
      </c>
      <c r="F75" s="121">
        <f t="shared" ref="F75:O75" si="46">SUM(F9:F16,F19:F25,F28:F31,F34,F37:F41,F44:F54,F57:F60,F63:F67,F71:F72)</f>
        <v>346151000</v>
      </c>
      <c r="G75" s="122">
        <f t="shared" si="46"/>
        <v>124115000</v>
      </c>
      <c r="H75" s="121">
        <f t="shared" si="46"/>
        <v>70636000</v>
      </c>
      <c r="I75" s="122">
        <f t="shared" si="46"/>
        <v>70642706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70636000</v>
      </c>
      <c r="Q75" s="122">
        <f>$I75      +$K75      +$M75      +$O75</f>
        <v>70642706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24.070224699957063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24.072509865125504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xvvSq4y1ws0Ni6SLHchdtgQpDrGY21Mo0EmEeN9+lRid2oBKuxxtP2m/PJbm9nay2nqLN4BN3ONVmBXv49txg==" saltValue="+riDfZ0Cm765HrF7jZou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224000</v>
      </c>
      <c r="I10" s="110">
        <v>304602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224000</v>
      </c>
      <c r="Q10" s="110">
        <f t="shared" ref="Q10:Q17" si="2">$I10      +$K10      +$M10      +$O10</f>
        <v>304602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11.200000000000001</v>
      </c>
      <c r="U10" s="56">
        <f t="shared" ref="U10:U16" si="6">IF(($E10      =0),0,(($Q10      /$E10      )*100))</f>
        <v>15.230099999999998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30000000</v>
      </c>
      <c r="C14" s="108"/>
      <c r="D14" s="108"/>
      <c r="E14" s="108">
        <f t="shared" si="0"/>
        <v>30000000</v>
      </c>
      <c r="F14" s="109">
        <v>30000000</v>
      </c>
      <c r="G14" s="110">
        <v>23000000</v>
      </c>
      <c r="H14" s="109">
        <v>10224000</v>
      </c>
      <c r="I14" s="110">
        <v>6094061</v>
      </c>
      <c r="J14" s="109"/>
      <c r="K14" s="110"/>
      <c r="L14" s="109"/>
      <c r="M14" s="110"/>
      <c r="N14" s="109"/>
      <c r="O14" s="110"/>
      <c r="P14" s="109">
        <f t="shared" si="1"/>
        <v>10224000</v>
      </c>
      <c r="Q14" s="110">
        <f t="shared" si="2"/>
        <v>6094061</v>
      </c>
      <c r="R14" s="54">
        <f t="shared" si="3"/>
        <v>0</v>
      </c>
      <c r="S14" s="55">
        <f t="shared" si="4"/>
        <v>0</v>
      </c>
      <c r="T14" s="54">
        <f t="shared" si="5"/>
        <v>34.08</v>
      </c>
      <c r="U14" s="56">
        <f t="shared" si="6"/>
        <v>20.313536666666668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2500000</v>
      </c>
      <c r="C15" s="108"/>
      <c r="D15" s="108"/>
      <c r="E15" s="108">
        <f t="shared" si="0"/>
        <v>2500000</v>
      </c>
      <c r="F15" s="109">
        <v>2500000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34500000</v>
      </c>
      <c r="C17" s="111">
        <f>SUM(C9:C16)</f>
        <v>0</v>
      </c>
      <c r="D17" s="111"/>
      <c r="E17" s="111">
        <f t="shared" si="0"/>
        <v>34500000</v>
      </c>
      <c r="F17" s="112">
        <f t="shared" ref="F17:O17" si="7">SUM(F9:F16)</f>
        <v>34500000</v>
      </c>
      <c r="G17" s="113">
        <f t="shared" si="7"/>
        <v>25000000</v>
      </c>
      <c r="H17" s="112">
        <f t="shared" si="7"/>
        <v>10448000</v>
      </c>
      <c r="I17" s="113">
        <f t="shared" si="7"/>
        <v>6398663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10448000</v>
      </c>
      <c r="Q17" s="113">
        <f t="shared" si="2"/>
        <v>6398663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32.65</v>
      </c>
      <c r="U17" s="60">
        <f>IF((SUM($E9:$E14))=0,0,(Q17/(SUM($E9:$E14))*100))</f>
        <v>19.995821875000001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13214000</v>
      </c>
      <c r="C23" s="108"/>
      <c r="D23" s="108"/>
      <c r="E23" s="108">
        <f t="shared" si="8"/>
        <v>13214000</v>
      </c>
      <c r="F23" s="109">
        <v>13214000</v>
      </c>
      <c r="G23" s="110">
        <v>3964000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13214000</v>
      </c>
      <c r="C26" s="111">
        <f>SUM(C19:C25)</f>
        <v>0</v>
      </c>
      <c r="D26" s="111"/>
      <c r="E26" s="111">
        <f t="shared" si="8"/>
        <v>13214000</v>
      </c>
      <c r="F26" s="112">
        <f t="shared" ref="F26:O26" si="15">SUM(F19:F25)</f>
        <v>13214000</v>
      </c>
      <c r="G26" s="113">
        <f t="shared" si="15"/>
        <v>3964000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100000000</v>
      </c>
      <c r="C30" s="108"/>
      <c r="D30" s="108"/>
      <c r="E30" s="108">
        <f>$B30      +$C30      +$D30</f>
        <v>100000000</v>
      </c>
      <c r="F30" s="109">
        <v>100000000</v>
      </c>
      <c r="G30" s="110">
        <v>20000000</v>
      </c>
      <c r="H30" s="109">
        <v>2280000</v>
      </c>
      <c r="I30" s="110">
        <v>2543625</v>
      </c>
      <c r="J30" s="109"/>
      <c r="K30" s="110"/>
      <c r="L30" s="109"/>
      <c r="M30" s="110"/>
      <c r="N30" s="109"/>
      <c r="O30" s="110"/>
      <c r="P30" s="109">
        <f>$H30      +$J30      +$L30      +$N30</f>
        <v>2280000</v>
      </c>
      <c r="Q30" s="110">
        <f>$I30      +$K30      +$M30      +$O30</f>
        <v>2543625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2.2800000000000002</v>
      </c>
      <c r="U30" s="56">
        <f>IF(($E30      =0),0,(($Q30      /$E30      )*100))</f>
        <v>2.543625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100000000</v>
      </c>
      <c r="C32" s="111">
        <f>SUM(C28:C31)</f>
        <v>0</v>
      </c>
      <c r="D32" s="111"/>
      <c r="E32" s="111">
        <f>$B32      +$C32      +$D32</f>
        <v>100000000</v>
      </c>
      <c r="F32" s="112">
        <f t="shared" ref="F32:O32" si="16">SUM(F28:F31)</f>
        <v>100000000</v>
      </c>
      <c r="G32" s="113">
        <f t="shared" si="16"/>
        <v>20000000</v>
      </c>
      <c r="H32" s="112">
        <f t="shared" si="16"/>
        <v>2280000</v>
      </c>
      <c r="I32" s="113">
        <f t="shared" si="16"/>
        <v>2543625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2280000</v>
      </c>
      <c r="Q32" s="113">
        <f>$I32      +$K32      +$M32      +$O32</f>
        <v>2543625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2.2800000000000002</v>
      </c>
      <c r="U32" s="60">
        <f>IF($E32   =0,0,($Q32   /$E32   )*100)</f>
        <v>2.543625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2624000</v>
      </c>
      <c r="C34" s="108"/>
      <c r="D34" s="108"/>
      <c r="E34" s="108">
        <f>$B34      +$C34      +$D34</f>
        <v>2624000</v>
      </c>
      <c r="F34" s="109">
        <v>2624000</v>
      </c>
      <c r="G34" s="110">
        <v>656000</v>
      </c>
      <c r="H34" s="109">
        <v>656000</v>
      </c>
      <c r="I34" s="110">
        <v>746364</v>
      </c>
      <c r="J34" s="109"/>
      <c r="K34" s="110"/>
      <c r="L34" s="109"/>
      <c r="M34" s="110"/>
      <c r="N34" s="109"/>
      <c r="O34" s="110"/>
      <c r="P34" s="109">
        <f>$H34      +$J34      +$L34      +$N34</f>
        <v>656000</v>
      </c>
      <c r="Q34" s="110">
        <f>$I34      +$K34      +$M34      +$O34</f>
        <v>746364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28.443750000000001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2624000</v>
      </c>
      <c r="C35" s="111">
        <f>C34</f>
        <v>0</v>
      </c>
      <c r="D35" s="111"/>
      <c r="E35" s="111">
        <f>$B35      +$C35      +$D35</f>
        <v>2624000</v>
      </c>
      <c r="F35" s="112">
        <f t="shared" ref="F35:O35" si="17">F34</f>
        <v>2624000</v>
      </c>
      <c r="G35" s="113">
        <f t="shared" si="17"/>
        <v>656000</v>
      </c>
      <c r="H35" s="112">
        <f t="shared" si="17"/>
        <v>656000</v>
      </c>
      <c r="I35" s="113">
        <f t="shared" si="17"/>
        <v>746364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656000</v>
      </c>
      <c r="Q35" s="113">
        <f>$I35      +$K35      +$M35      +$O35</f>
        <v>746364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28.443750000000001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4860000</v>
      </c>
      <c r="C38" s="108"/>
      <c r="D38" s="108"/>
      <c r="E38" s="108">
        <f t="shared" si="18"/>
        <v>4860000</v>
      </c>
      <c r="F38" s="109">
        <v>4419000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4860000</v>
      </c>
      <c r="C42" s="111">
        <f>SUM(C37:C41)</f>
        <v>0</v>
      </c>
      <c r="D42" s="111"/>
      <c r="E42" s="111">
        <f t="shared" si="18"/>
        <v>4860000</v>
      </c>
      <c r="F42" s="112">
        <f t="shared" ref="F42:O42" si="25">SUM(F37:F41)</f>
        <v>4419000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75000000</v>
      </c>
      <c r="C53" s="108"/>
      <c r="D53" s="108"/>
      <c r="E53" s="108">
        <f t="shared" si="26"/>
        <v>75000000</v>
      </c>
      <c r="F53" s="109">
        <v>75000000</v>
      </c>
      <c r="G53" s="110">
        <v>30000000</v>
      </c>
      <c r="H53" s="109">
        <v>8294000</v>
      </c>
      <c r="I53" s="110">
        <v>8917819</v>
      </c>
      <c r="J53" s="109"/>
      <c r="K53" s="110"/>
      <c r="L53" s="109"/>
      <c r="M53" s="110"/>
      <c r="N53" s="109"/>
      <c r="O53" s="110"/>
      <c r="P53" s="109">
        <f t="shared" si="27"/>
        <v>8294000</v>
      </c>
      <c r="Q53" s="110">
        <f t="shared" si="28"/>
        <v>8917819</v>
      </c>
      <c r="R53" s="54">
        <f t="shared" si="29"/>
        <v>0</v>
      </c>
      <c r="S53" s="55">
        <f t="shared" si="30"/>
        <v>0</v>
      </c>
      <c r="T53" s="54">
        <f t="shared" si="31"/>
        <v>11.058666666666667</v>
      </c>
      <c r="U53" s="56">
        <f t="shared" si="32"/>
        <v>11.890425333333333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75000000</v>
      </c>
      <c r="C55" s="111">
        <f>SUM(C44:C54)</f>
        <v>0</v>
      </c>
      <c r="D55" s="111"/>
      <c r="E55" s="111">
        <f t="shared" si="26"/>
        <v>75000000</v>
      </c>
      <c r="F55" s="112">
        <f t="shared" ref="F55:O55" si="33">SUM(F44:F54)</f>
        <v>75000000</v>
      </c>
      <c r="G55" s="113">
        <f t="shared" si="33"/>
        <v>30000000</v>
      </c>
      <c r="H55" s="112">
        <f t="shared" si="33"/>
        <v>8294000</v>
      </c>
      <c r="I55" s="113">
        <f t="shared" si="33"/>
        <v>8917819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8294000</v>
      </c>
      <c r="Q55" s="113">
        <f t="shared" si="28"/>
        <v>8917819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11.058666666666667</v>
      </c>
      <c r="U55" s="60">
        <f>IF((+$E45+$E47+$E49+$E50+$E53) =0,0,(Q55   /(+$E45+$E47+$E49+$E50+$E53) )*100)</f>
        <v>11.890425333333333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230198000</v>
      </c>
      <c r="C69" s="120">
        <f>SUM(C9:C16,C19:C25,C28:C31,C34,C37:C41,C44:C54,C57:C60,C63:C67)</f>
        <v>0</v>
      </c>
      <c r="D69" s="120"/>
      <c r="E69" s="120">
        <f t="shared" si="35"/>
        <v>230198000</v>
      </c>
      <c r="F69" s="121">
        <f t="shared" ref="F69:O69" si="43">SUM(F9:F16,F19:F25,F28:F31,F34,F37:F41,F44:F54,F57:F60,F63:F67)</f>
        <v>229757000</v>
      </c>
      <c r="G69" s="122">
        <f t="shared" si="43"/>
        <v>79620000</v>
      </c>
      <c r="H69" s="121">
        <f t="shared" si="43"/>
        <v>21678000</v>
      </c>
      <c r="I69" s="122">
        <f t="shared" si="43"/>
        <v>18606471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21678000</v>
      </c>
      <c r="Q69" s="122">
        <f t="shared" si="37"/>
        <v>18606471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9.7281433148744831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8.3497747242391345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242657000</v>
      </c>
      <c r="C71" s="108"/>
      <c r="D71" s="108"/>
      <c r="E71" s="108">
        <f>$B71      +$C71      +$D71</f>
        <v>242657000</v>
      </c>
      <c r="F71" s="109">
        <v>242657000</v>
      </c>
      <c r="G71" s="110">
        <v>60000000</v>
      </c>
      <c r="H71" s="109">
        <v>47726000</v>
      </c>
      <c r="I71" s="110">
        <v>48540343</v>
      </c>
      <c r="J71" s="109"/>
      <c r="K71" s="110"/>
      <c r="L71" s="109"/>
      <c r="M71" s="110"/>
      <c r="N71" s="109"/>
      <c r="O71" s="110"/>
      <c r="P71" s="109">
        <f>$H71      +$J71      +$L71      +$N71</f>
        <v>47726000</v>
      </c>
      <c r="Q71" s="110">
        <f>$I71      +$K71      +$M71      +$O71</f>
        <v>48540343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19.668091173961599</v>
      </c>
      <c r="U71" s="56">
        <f>IF(($E71      =0),0,(($Q71      /$E71      )*100))</f>
        <v>20.00368544900827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242657000</v>
      </c>
      <c r="C73" s="117">
        <f>SUM(C71:C72)</f>
        <v>0</v>
      </c>
      <c r="D73" s="117"/>
      <c r="E73" s="117">
        <f>$B73      +$C73      +$D73</f>
        <v>242657000</v>
      </c>
      <c r="F73" s="118">
        <f t="shared" ref="F73:O73" si="44">SUM(F71:F72)</f>
        <v>242657000</v>
      </c>
      <c r="G73" s="119">
        <f t="shared" si="44"/>
        <v>60000000</v>
      </c>
      <c r="H73" s="118">
        <f t="shared" si="44"/>
        <v>47726000</v>
      </c>
      <c r="I73" s="119">
        <f t="shared" si="44"/>
        <v>48540343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47726000</v>
      </c>
      <c r="Q73" s="119">
        <f>$I73      +$K73      +$M73      +$O73</f>
        <v>48540343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19.668091173961599</v>
      </c>
      <c r="U73" s="65">
        <f>IF($E71   =0,0,($Q71   /$E71 )*100)</f>
        <v>20.00368544900827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242657000</v>
      </c>
      <c r="C74" s="120">
        <f>SUM(C71:C72)</f>
        <v>0</v>
      </c>
      <c r="D74" s="120"/>
      <c r="E74" s="120">
        <f>$B74      +$C74      +$D74</f>
        <v>242657000</v>
      </c>
      <c r="F74" s="121">
        <f t="shared" ref="F74:O74" si="45">SUM(F71:F72)</f>
        <v>242657000</v>
      </c>
      <c r="G74" s="122">
        <f t="shared" si="45"/>
        <v>60000000</v>
      </c>
      <c r="H74" s="121">
        <f t="shared" si="45"/>
        <v>47726000</v>
      </c>
      <c r="I74" s="122">
        <f t="shared" si="45"/>
        <v>48540343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47726000</v>
      </c>
      <c r="Q74" s="122">
        <f>$I74      +$K74      +$M74      +$O74</f>
        <v>48540343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19.668091173961599</v>
      </c>
      <c r="U74" s="71">
        <f>IF($E71   =0,0,($Q71   /$E71 )*100)</f>
        <v>20.00368544900827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472855000</v>
      </c>
      <c r="C75" s="120">
        <f>SUM(C9:C16,C19:C25,C28:C31,C34,C37:C41,C44:C54,C57:C60,C63:C67,C71:C72)</f>
        <v>0</v>
      </c>
      <c r="D75" s="120"/>
      <c r="E75" s="120">
        <f>$B75      +$C75      +$D75</f>
        <v>472855000</v>
      </c>
      <c r="F75" s="121">
        <f t="shared" ref="F75:O75" si="46">SUM(F9:F16,F19:F25,F28:F31,F34,F37:F41,F44:F54,F57:F60,F63:F67,F71:F72)</f>
        <v>472414000</v>
      </c>
      <c r="G75" s="122">
        <f t="shared" si="46"/>
        <v>139620000</v>
      </c>
      <c r="H75" s="121">
        <f t="shared" si="46"/>
        <v>69404000</v>
      </c>
      <c r="I75" s="122">
        <f t="shared" si="46"/>
        <v>67146814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69404000</v>
      </c>
      <c r="Q75" s="122">
        <f>$I75      +$K75      +$M75      +$O75</f>
        <v>67146814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14.909719760684862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14.424819600640179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THEw7gNFxTYnV6U9fG3TOoOQ6fWqYR+0+D0q0YKlhfr0u/wkgO4jXyVLKYOixAmsZXlLwzXcI+nTt8K3BZlHg==" saltValue="bjGCqBClZz2ayMJZeUgr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/>
      <c r="I10" s="110">
        <v>205602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205602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10.821157894736842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22194000</v>
      </c>
      <c r="C14" s="108"/>
      <c r="D14" s="108"/>
      <c r="E14" s="108">
        <f t="shared" si="0"/>
        <v>22194000</v>
      </c>
      <c r="F14" s="109">
        <v>22194000</v>
      </c>
      <c r="G14" s="110">
        <v>2835000</v>
      </c>
      <c r="H14" s="109"/>
      <c r="I14" s="110">
        <v>4034815</v>
      </c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4034815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18.179755789853115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25094000</v>
      </c>
      <c r="C17" s="111">
        <f>SUM(C9:C16)</f>
        <v>0</v>
      </c>
      <c r="D17" s="111"/>
      <c r="E17" s="111">
        <f t="shared" si="0"/>
        <v>25094000</v>
      </c>
      <c r="F17" s="112">
        <f t="shared" ref="F17:O17" si="7">SUM(F9:F16)</f>
        <v>25094000</v>
      </c>
      <c r="G17" s="113">
        <f t="shared" si="7"/>
        <v>4735000</v>
      </c>
      <c r="H17" s="112">
        <f t="shared" si="7"/>
        <v>0</v>
      </c>
      <c r="I17" s="113">
        <f t="shared" si="7"/>
        <v>4240417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4240417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17.599472897816884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6891000</v>
      </c>
      <c r="C23" s="108"/>
      <c r="D23" s="108"/>
      <c r="E23" s="108">
        <f t="shared" si="8"/>
        <v>6891000</v>
      </c>
      <c r="F23" s="109">
        <v>6891000</v>
      </c>
      <c r="G23" s="110">
        <v>3446000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6891000</v>
      </c>
      <c r="C26" s="111">
        <f>SUM(C19:C25)</f>
        <v>0</v>
      </c>
      <c r="D26" s="111"/>
      <c r="E26" s="111">
        <f t="shared" si="8"/>
        <v>6891000</v>
      </c>
      <c r="F26" s="112">
        <f t="shared" ref="F26:O26" si="15">SUM(F19:F25)</f>
        <v>6891000</v>
      </c>
      <c r="G26" s="113">
        <f t="shared" si="15"/>
        <v>3446000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2791000</v>
      </c>
      <c r="C34" s="108"/>
      <c r="D34" s="108"/>
      <c r="E34" s="108">
        <f>$B34      +$C34      +$D34</f>
        <v>2791000</v>
      </c>
      <c r="F34" s="109">
        <v>2791000</v>
      </c>
      <c r="G34" s="110">
        <v>698000</v>
      </c>
      <c r="H34" s="109">
        <v>493000</v>
      </c>
      <c r="I34" s="110">
        <v>333853</v>
      </c>
      <c r="J34" s="109"/>
      <c r="K34" s="110"/>
      <c r="L34" s="109"/>
      <c r="M34" s="110"/>
      <c r="N34" s="109"/>
      <c r="O34" s="110"/>
      <c r="P34" s="109">
        <f>$H34      +$J34      +$L34      +$N34</f>
        <v>493000</v>
      </c>
      <c r="Q34" s="110">
        <f>$I34      +$K34      +$M34      +$O34</f>
        <v>333853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17.663919742027947</v>
      </c>
      <c r="U34" s="56">
        <f>IF(($E34      =0),0,(($Q34      /$E34      )*100))</f>
        <v>11.961769974919385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2791000</v>
      </c>
      <c r="C35" s="111">
        <f>C34</f>
        <v>0</v>
      </c>
      <c r="D35" s="111"/>
      <c r="E35" s="111">
        <f>$B35      +$C35      +$D35</f>
        <v>2791000</v>
      </c>
      <c r="F35" s="112">
        <f t="shared" ref="F35:O35" si="17">F34</f>
        <v>2791000</v>
      </c>
      <c r="G35" s="113">
        <f t="shared" si="17"/>
        <v>698000</v>
      </c>
      <c r="H35" s="112">
        <f t="shared" si="17"/>
        <v>493000</v>
      </c>
      <c r="I35" s="113">
        <f t="shared" si="17"/>
        <v>333853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493000</v>
      </c>
      <c r="Q35" s="113">
        <f>$I35      +$K35      +$M35      +$O35</f>
        <v>333853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17.663919742027947</v>
      </c>
      <c r="U35" s="60">
        <f>IF($E35   =0,0,($Q35   /$E35   )*100)</f>
        <v>11.961769974919385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41300000</v>
      </c>
      <c r="C37" s="108"/>
      <c r="D37" s="108"/>
      <c r="E37" s="108">
        <f t="shared" ref="E37:E42" si="18">$B37      +$C37      +$D37</f>
        <v>41300000</v>
      </c>
      <c r="F37" s="109">
        <v>41300000</v>
      </c>
      <c r="G37" s="110">
        <v>18585000</v>
      </c>
      <c r="H37" s="109">
        <v>4345000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4345000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10.520581113801452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1900000</v>
      </c>
      <c r="C38" s="108"/>
      <c r="D38" s="108"/>
      <c r="E38" s="108">
        <f t="shared" si="18"/>
        <v>1900000</v>
      </c>
      <c r="F38" s="109">
        <v>1728000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43200000</v>
      </c>
      <c r="C42" s="111">
        <f>SUM(C37:C41)</f>
        <v>0</v>
      </c>
      <c r="D42" s="111"/>
      <c r="E42" s="111">
        <f t="shared" si="18"/>
        <v>43200000</v>
      </c>
      <c r="F42" s="112">
        <f t="shared" ref="F42:O42" si="25">SUM(F37:F41)</f>
        <v>43028000</v>
      </c>
      <c r="G42" s="113">
        <f t="shared" si="25"/>
        <v>18585000</v>
      </c>
      <c r="H42" s="112">
        <f t="shared" si="25"/>
        <v>4345000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4345000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10.520581113801452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75000000</v>
      </c>
      <c r="C53" s="108"/>
      <c r="D53" s="108"/>
      <c r="E53" s="108">
        <f t="shared" si="26"/>
        <v>75000000</v>
      </c>
      <c r="F53" s="109">
        <v>75000000</v>
      </c>
      <c r="G53" s="110">
        <v>35000000</v>
      </c>
      <c r="H53" s="109">
        <v>23136000</v>
      </c>
      <c r="I53" s="110">
        <v>11807238</v>
      </c>
      <c r="J53" s="109"/>
      <c r="K53" s="110"/>
      <c r="L53" s="109"/>
      <c r="M53" s="110"/>
      <c r="N53" s="109"/>
      <c r="O53" s="110"/>
      <c r="P53" s="109">
        <f t="shared" si="27"/>
        <v>23136000</v>
      </c>
      <c r="Q53" s="110">
        <f t="shared" si="28"/>
        <v>11807238</v>
      </c>
      <c r="R53" s="54">
        <f t="shared" si="29"/>
        <v>0</v>
      </c>
      <c r="S53" s="55">
        <f t="shared" si="30"/>
        <v>0</v>
      </c>
      <c r="T53" s="54">
        <f t="shared" si="31"/>
        <v>30.847999999999999</v>
      </c>
      <c r="U53" s="56">
        <f t="shared" si="32"/>
        <v>15.742983999999998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75000000</v>
      </c>
      <c r="C55" s="111">
        <f>SUM(C44:C54)</f>
        <v>0</v>
      </c>
      <c r="D55" s="111"/>
      <c r="E55" s="111">
        <f t="shared" si="26"/>
        <v>75000000</v>
      </c>
      <c r="F55" s="112">
        <f t="shared" ref="F55:O55" si="33">SUM(F44:F54)</f>
        <v>75000000</v>
      </c>
      <c r="G55" s="113">
        <f t="shared" si="33"/>
        <v>35000000</v>
      </c>
      <c r="H55" s="112">
        <f t="shared" si="33"/>
        <v>23136000</v>
      </c>
      <c r="I55" s="113">
        <f t="shared" si="33"/>
        <v>11807238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23136000</v>
      </c>
      <c r="Q55" s="113">
        <f t="shared" si="28"/>
        <v>11807238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30.847999999999999</v>
      </c>
      <c r="U55" s="60">
        <f>IF((+$E45+$E47+$E49+$E50+$E53) =0,0,(Q55   /(+$E45+$E47+$E49+$E50+$E53) )*100)</f>
        <v>15.742983999999998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152976000</v>
      </c>
      <c r="C69" s="120">
        <f>SUM(C9:C16,C19:C25,C28:C31,C34,C37:C41,C44:C54,C57:C60,C63:C67)</f>
        <v>0</v>
      </c>
      <c r="D69" s="120"/>
      <c r="E69" s="120">
        <f t="shared" si="35"/>
        <v>152976000</v>
      </c>
      <c r="F69" s="121">
        <f t="shared" ref="F69:O69" si="43">SUM(F9:F16,F19:F25,F28:F31,F34,F37:F41,F44:F54,F57:F60,F63:F67)</f>
        <v>152804000</v>
      </c>
      <c r="G69" s="122">
        <f t="shared" si="43"/>
        <v>62464000</v>
      </c>
      <c r="H69" s="121">
        <f t="shared" si="43"/>
        <v>27974000</v>
      </c>
      <c r="I69" s="122">
        <f t="shared" si="43"/>
        <v>16381508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27974000</v>
      </c>
      <c r="Q69" s="122">
        <f t="shared" si="37"/>
        <v>16381508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18.639889122844426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10.915474826088117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137899000</v>
      </c>
      <c r="C71" s="108"/>
      <c r="D71" s="108"/>
      <c r="E71" s="108">
        <f>$B71      +$C71      +$D71</f>
        <v>137899000</v>
      </c>
      <c r="F71" s="109">
        <v>137899000</v>
      </c>
      <c r="G71" s="110">
        <v>41000000</v>
      </c>
      <c r="H71" s="109">
        <v>24629000</v>
      </c>
      <c r="I71" s="110">
        <v>20547898</v>
      </c>
      <c r="J71" s="109"/>
      <c r="K71" s="110"/>
      <c r="L71" s="109"/>
      <c r="M71" s="110"/>
      <c r="N71" s="109"/>
      <c r="O71" s="110"/>
      <c r="P71" s="109">
        <f>$H71      +$J71      +$L71      +$N71</f>
        <v>24629000</v>
      </c>
      <c r="Q71" s="110">
        <f>$I71      +$K71      +$M71      +$O71</f>
        <v>20547898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17.860173025185098</v>
      </c>
      <c r="U71" s="56">
        <f>IF(($E71      =0),0,(($Q71      /$E71      )*100))</f>
        <v>14.900686734494087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137899000</v>
      </c>
      <c r="C73" s="117">
        <f>SUM(C71:C72)</f>
        <v>0</v>
      </c>
      <c r="D73" s="117"/>
      <c r="E73" s="117">
        <f>$B73      +$C73      +$D73</f>
        <v>137899000</v>
      </c>
      <c r="F73" s="118">
        <f t="shared" ref="F73:O73" si="44">SUM(F71:F72)</f>
        <v>137899000</v>
      </c>
      <c r="G73" s="119">
        <f t="shared" si="44"/>
        <v>41000000</v>
      </c>
      <c r="H73" s="118">
        <f t="shared" si="44"/>
        <v>24629000</v>
      </c>
      <c r="I73" s="119">
        <f t="shared" si="44"/>
        <v>20547898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24629000</v>
      </c>
      <c r="Q73" s="119">
        <f>$I73      +$K73      +$M73      +$O73</f>
        <v>20547898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17.860173025185098</v>
      </c>
      <c r="U73" s="65">
        <f>IF($E71   =0,0,($Q71   /$E71 )*100)</f>
        <v>14.900686734494087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137899000</v>
      </c>
      <c r="C74" s="120">
        <f>SUM(C71:C72)</f>
        <v>0</v>
      </c>
      <c r="D74" s="120"/>
      <c r="E74" s="120">
        <f>$B74      +$C74      +$D74</f>
        <v>137899000</v>
      </c>
      <c r="F74" s="121">
        <f t="shared" ref="F74:O74" si="45">SUM(F71:F72)</f>
        <v>137899000</v>
      </c>
      <c r="G74" s="122">
        <f t="shared" si="45"/>
        <v>41000000</v>
      </c>
      <c r="H74" s="121">
        <f t="shared" si="45"/>
        <v>24629000</v>
      </c>
      <c r="I74" s="122">
        <f t="shared" si="45"/>
        <v>20547898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24629000</v>
      </c>
      <c r="Q74" s="122">
        <f>$I74      +$K74      +$M74      +$O74</f>
        <v>20547898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17.860173025185098</v>
      </c>
      <c r="U74" s="71">
        <f>IF($E71   =0,0,($Q71   /$E71 )*100)</f>
        <v>14.900686734494087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290875000</v>
      </c>
      <c r="C75" s="120">
        <f>SUM(C9:C16,C19:C25,C28:C31,C34,C37:C41,C44:C54,C57:C60,C63:C67,C71:C72)</f>
        <v>0</v>
      </c>
      <c r="D75" s="120"/>
      <c r="E75" s="120">
        <f>$B75      +$C75      +$D75</f>
        <v>290875000</v>
      </c>
      <c r="F75" s="121">
        <f t="shared" ref="F75:O75" si="46">SUM(F9:F16,F19:F25,F28:F31,F34,F37:F41,F44:F54,F57:F60,F63:F67,F71:F72)</f>
        <v>290703000</v>
      </c>
      <c r="G75" s="122">
        <f t="shared" si="46"/>
        <v>103464000</v>
      </c>
      <c r="H75" s="121">
        <f t="shared" si="46"/>
        <v>52603000</v>
      </c>
      <c r="I75" s="122">
        <f t="shared" si="46"/>
        <v>36929406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52603000</v>
      </c>
      <c r="Q75" s="122">
        <f>$I75      +$K75      +$M75      +$O75</f>
        <v>36929406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18.26651619064155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12.823823595798247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tHo075QJ3/lxV5JbTNGFJfX4io5llMglmR6nQhlxNwDkwBSYIHClAza4L6DAysAxnSngFlPYA8to/JlmyjIqw==" saltValue="Al0bL+JoB74fYg59HwQC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2500000</v>
      </c>
      <c r="C10" s="108"/>
      <c r="D10" s="108"/>
      <c r="E10" s="108">
        <f t="shared" ref="E10:E17" si="0">$B10      +$C10      +$D10</f>
        <v>2500000</v>
      </c>
      <c r="F10" s="109">
        <v>2500000</v>
      </c>
      <c r="G10" s="110">
        <v>2500000</v>
      </c>
      <c r="H10" s="109">
        <v>636000</v>
      </c>
      <c r="I10" s="110">
        <v>635210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636000</v>
      </c>
      <c r="Q10" s="110">
        <f t="shared" ref="Q10:Q17" si="2">$I10      +$K10      +$M10      +$O10</f>
        <v>635210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25.44</v>
      </c>
      <c r="U10" s="56">
        <f t="shared" ref="U10:U16" si="6">IF(($E10      =0),0,(($Q10      /$E10      )*100))</f>
        <v>25.408399999999997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2500000</v>
      </c>
      <c r="C17" s="111">
        <f>SUM(C9:C16)</f>
        <v>0</v>
      </c>
      <c r="D17" s="111"/>
      <c r="E17" s="111">
        <f t="shared" si="0"/>
        <v>2500000</v>
      </c>
      <c r="F17" s="112">
        <f t="shared" ref="F17:O17" si="7">SUM(F9:F16)</f>
        <v>2500000</v>
      </c>
      <c r="G17" s="113">
        <f t="shared" si="7"/>
        <v>2500000</v>
      </c>
      <c r="H17" s="112">
        <f t="shared" si="7"/>
        <v>636000</v>
      </c>
      <c r="I17" s="113">
        <f t="shared" si="7"/>
        <v>635210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636000</v>
      </c>
      <c r="Q17" s="113">
        <f t="shared" si="2"/>
        <v>635210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25.44</v>
      </c>
      <c r="U17" s="60">
        <f>IF((SUM($E9:$E14))=0,0,(Q17/(SUM($E9:$E14))*100))</f>
        <v>25.408399999999997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156505000</v>
      </c>
      <c r="C19" s="108"/>
      <c r="D19" s="108"/>
      <c r="E19" s="108">
        <f t="shared" ref="E19:E26" si="8">$B19      +$C19      +$D19</f>
        <v>156505000</v>
      </c>
      <c r="F19" s="109">
        <v>156505000</v>
      </c>
      <c r="G19" s="110">
        <v>117379000</v>
      </c>
      <c r="H19" s="109">
        <v>32051000</v>
      </c>
      <c r="I19" s="110">
        <v>12051794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32051000</v>
      </c>
      <c r="Q19" s="110">
        <f t="shared" ref="Q19:Q26" si="10">$I19      +$K19      +$M19      +$O19</f>
        <v>12051794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20.479217916360501</v>
      </c>
      <c r="U19" s="56">
        <f t="shared" ref="U19:U25" si="14">IF(($E19      =0),0,(($Q19      /$E19      )*100))</f>
        <v>7.7005808121146284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156505000</v>
      </c>
      <c r="C26" s="111">
        <f>SUM(C19:C25)</f>
        <v>0</v>
      </c>
      <c r="D26" s="111"/>
      <c r="E26" s="111">
        <f t="shared" si="8"/>
        <v>156505000</v>
      </c>
      <c r="F26" s="112">
        <f t="shared" ref="F26:O26" si="15">SUM(F19:F25)</f>
        <v>156505000</v>
      </c>
      <c r="G26" s="113">
        <f t="shared" si="15"/>
        <v>117379000</v>
      </c>
      <c r="H26" s="112">
        <f t="shared" si="15"/>
        <v>32051000</v>
      </c>
      <c r="I26" s="113">
        <f t="shared" si="15"/>
        <v>12051794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32051000</v>
      </c>
      <c r="Q26" s="113">
        <f t="shared" si="10"/>
        <v>12051794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20.479217916360501</v>
      </c>
      <c r="U26" s="60">
        <f>IF(($E26-$E21-$E25)   =0,0,($Q26   /($E26-$E21-$E25)   )*100)</f>
        <v>7.7005808121146284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3707000</v>
      </c>
      <c r="C34" s="108"/>
      <c r="D34" s="108"/>
      <c r="E34" s="108">
        <f>$B34      +$C34      +$D34</f>
        <v>3707000</v>
      </c>
      <c r="F34" s="109">
        <v>3707000</v>
      </c>
      <c r="G34" s="110">
        <v>927000</v>
      </c>
      <c r="H34" s="109">
        <v>553000</v>
      </c>
      <c r="I34" s="110">
        <v>553048</v>
      </c>
      <c r="J34" s="109"/>
      <c r="K34" s="110"/>
      <c r="L34" s="109"/>
      <c r="M34" s="110"/>
      <c r="N34" s="109"/>
      <c r="O34" s="110"/>
      <c r="P34" s="109">
        <f>$H34      +$J34      +$L34      +$N34</f>
        <v>553000</v>
      </c>
      <c r="Q34" s="110">
        <f>$I34      +$K34      +$M34      +$O34</f>
        <v>553048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14.917723226328567</v>
      </c>
      <c r="U34" s="56">
        <f>IF(($E34      =0),0,(($Q34      /$E34      )*100))</f>
        <v>14.919018073914216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3707000</v>
      </c>
      <c r="C35" s="111">
        <f>C34</f>
        <v>0</v>
      </c>
      <c r="D35" s="111"/>
      <c r="E35" s="111">
        <f>$B35      +$C35      +$D35</f>
        <v>3707000</v>
      </c>
      <c r="F35" s="112">
        <f t="shared" ref="F35:O35" si="17">F34</f>
        <v>3707000</v>
      </c>
      <c r="G35" s="113">
        <f t="shared" si="17"/>
        <v>927000</v>
      </c>
      <c r="H35" s="112">
        <f t="shared" si="17"/>
        <v>553000</v>
      </c>
      <c r="I35" s="113">
        <f t="shared" si="17"/>
        <v>553048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553000</v>
      </c>
      <c r="Q35" s="113">
        <f>$I35      +$K35      +$M35      +$O35</f>
        <v>553048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14.917723226328567</v>
      </c>
      <c r="U35" s="60">
        <f>IF($E35   =0,0,($Q35   /$E35   )*100)</f>
        <v>14.919018073914216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8550000</v>
      </c>
      <c r="C37" s="108"/>
      <c r="D37" s="108"/>
      <c r="E37" s="108">
        <f t="shared" ref="E37:E42" si="18">$B37      +$C37      +$D37</f>
        <v>8550000</v>
      </c>
      <c r="F37" s="109">
        <v>8550000</v>
      </c>
      <c r="G37" s="110">
        <v>3848000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24027000</v>
      </c>
      <c r="C38" s="108"/>
      <c r="D38" s="108"/>
      <c r="E38" s="108">
        <f t="shared" si="18"/>
        <v>24027000</v>
      </c>
      <c r="F38" s="109">
        <v>21845000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32577000</v>
      </c>
      <c r="C42" s="111">
        <f>SUM(C37:C41)</f>
        <v>0</v>
      </c>
      <c r="D42" s="111"/>
      <c r="E42" s="111">
        <f t="shared" si="18"/>
        <v>32577000</v>
      </c>
      <c r="F42" s="112">
        <f t="shared" ref="F42:O42" si="25">SUM(F37:F41)</f>
        <v>30395000</v>
      </c>
      <c r="G42" s="113">
        <f t="shared" si="25"/>
        <v>3848000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70129000</v>
      </c>
      <c r="C53" s="108"/>
      <c r="D53" s="108"/>
      <c r="E53" s="108">
        <f t="shared" si="26"/>
        <v>70129000</v>
      </c>
      <c r="F53" s="109">
        <v>70129000</v>
      </c>
      <c r="G53" s="110">
        <v>30000000</v>
      </c>
      <c r="H53" s="109">
        <v>13832000</v>
      </c>
      <c r="I53" s="110">
        <v>13832248</v>
      </c>
      <c r="J53" s="109"/>
      <c r="K53" s="110"/>
      <c r="L53" s="109"/>
      <c r="M53" s="110"/>
      <c r="N53" s="109"/>
      <c r="O53" s="110"/>
      <c r="P53" s="109">
        <f t="shared" si="27"/>
        <v>13832000</v>
      </c>
      <c r="Q53" s="110">
        <f t="shared" si="28"/>
        <v>13832248</v>
      </c>
      <c r="R53" s="54">
        <f t="shared" si="29"/>
        <v>0</v>
      </c>
      <c r="S53" s="55">
        <f t="shared" si="30"/>
        <v>0</v>
      </c>
      <c r="T53" s="54">
        <f t="shared" si="31"/>
        <v>19.723652126794907</v>
      </c>
      <c r="U53" s="56">
        <f t="shared" si="32"/>
        <v>19.724005760812219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70129000</v>
      </c>
      <c r="C55" s="111">
        <f>SUM(C44:C54)</f>
        <v>0</v>
      </c>
      <c r="D55" s="111"/>
      <c r="E55" s="111">
        <f t="shared" si="26"/>
        <v>70129000</v>
      </c>
      <c r="F55" s="112">
        <f t="shared" ref="F55:O55" si="33">SUM(F44:F54)</f>
        <v>70129000</v>
      </c>
      <c r="G55" s="113">
        <f t="shared" si="33"/>
        <v>30000000</v>
      </c>
      <c r="H55" s="112">
        <f t="shared" si="33"/>
        <v>13832000</v>
      </c>
      <c r="I55" s="113">
        <f t="shared" si="33"/>
        <v>13832248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13832000</v>
      </c>
      <c r="Q55" s="113">
        <f t="shared" si="28"/>
        <v>13832248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19.723652126794907</v>
      </c>
      <c r="U55" s="60">
        <f>IF((+$E45+$E47+$E49+$E50+$E53) =0,0,(Q55   /(+$E45+$E47+$E49+$E50+$E53) )*100)</f>
        <v>19.724005760812219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265418000</v>
      </c>
      <c r="C69" s="120">
        <f>SUM(C9:C16,C19:C25,C28:C31,C34,C37:C41,C44:C54,C57:C60,C63:C67)</f>
        <v>0</v>
      </c>
      <c r="D69" s="120"/>
      <c r="E69" s="120">
        <f t="shared" si="35"/>
        <v>265418000</v>
      </c>
      <c r="F69" s="121">
        <f t="shared" ref="F69:O69" si="43">SUM(F9:F16,F19:F25,F28:F31,F34,F37:F41,F44:F54,F57:F60,F63:F67)</f>
        <v>263236000</v>
      </c>
      <c r="G69" s="122">
        <f t="shared" si="43"/>
        <v>154654000</v>
      </c>
      <c r="H69" s="121">
        <f t="shared" si="43"/>
        <v>47072000</v>
      </c>
      <c r="I69" s="122">
        <f t="shared" si="43"/>
        <v>27072300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47072000</v>
      </c>
      <c r="Q69" s="122">
        <f t="shared" si="37"/>
        <v>27072300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19.500312770567255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11.215124010422924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265418000</v>
      </c>
      <c r="C75" s="120">
        <f>SUM(C9:C16,C19:C25,C28:C31,C34,C37:C41,C44:C54,C57:C60,C63:C67,C71:C72)</f>
        <v>0</v>
      </c>
      <c r="D75" s="120"/>
      <c r="E75" s="120">
        <f>$B75      +$C75      +$D75</f>
        <v>265418000</v>
      </c>
      <c r="F75" s="121">
        <f t="shared" ref="F75:O75" si="46">SUM(F9:F16,F19:F25,F28:F31,F34,F37:F41,F44:F54,F57:F60,F63:F67,F71:F72)</f>
        <v>263236000</v>
      </c>
      <c r="G75" s="122">
        <f t="shared" si="46"/>
        <v>154654000</v>
      </c>
      <c r="H75" s="121">
        <f t="shared" si="46"/>
        <v>47072000</v>
      </c>
      <c r="I75" s="122">
        <f t="shared" si="46"/>
        <v>27072300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47072000</v>
      </c>
      <c r="Q75" s="122">
        <f>$I75      +$K75      +$M75      +$O75</f>
        <v>27072300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19.500312770567255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11.215124010422924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L6lu4f4qBLuPuaJwzrXQMGeBiIQHXrsO9+C4kKy7KUJYUhbUa3y6Mzw5lY+9Y6FlOg6SnwdINd18hbX72H9Cg==" saltValue="B1He1Gh4znKAuOzj75O2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229000</v>
      </c>
      <c r="I10" s="110">
        <v>344844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229000</v>
      </c>
      <c r="Q10" s="110">
        <f t="shared" ref="Q10:Q17" si="2">$I10      +$K10      +$M10      +$O10</f>
        <v>344844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9.5416666666666661</v>
      </c>
      <c r="U10" s="56">
        <f t="shared" ref="U10:U16" si="6">IF(($E10      =0),0,(($Q10      /$E10      )*100))</f>
        <v>14.368500000000001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8000000</v>
      </c>
      <c r="C11" s="108"/>
      <c r="D11" s="108"/>
      <c r="E11" s="108">
        <f t="shared" si="0"/>
        <v>8000000</v>
      </c>
      <c r="F11" s="109">
        <v>8000000</v>
      </c>
      <c r="G11" s="110">
        <v>5000000</v>
      </c>
      <c r="H11" s="109">
        <v>2307000</v>
      </c>
      <c r="I11" s="110">
        <v>2305656</v>
      </c>
      <c r="J11" s="109"/>
      <c r="K11" s="110"/>
      <c r="L11" s="109"/>
      <c r="M11" s="110"/>
      <c r="N11" s="109"/>
      <c r="O11" s="110"/>
      <c r="P11" s="109">
        <f t="shared" si="1"/>
        <v>2307000</v>
      </c>
      <c r="Q11" s="110">
        <f t="shared" si="2"/>
        <v>2305656</v>
      </c>
      <c r="R11" s="54">
        <f t="shared" si="3"/>
        <v>0</v>
      </c>
      <c r="S11" s="55">
        <f t="shared" si="4"/>
        <v>0</v>
      </c>
      <c r="T11" s="54">
        <f t="shared" si="5"/>
        <v>28.837499999999999</v>
      </c>
      <c r="U11" s="56">
        <f t="shared" si="6"/>
        <v>28.820699999999999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44320000</v>
      </c>
      <c r="C14" s="108"/>
      <c r="D14" s="108"/>
      <c r="E14" s="108">
        <f t="shared" si="0"/>
        <v>44320000</v>
      </c>
      <c r="F14" s="109">
        <v>44320000</v>
      </c>
      <c r="G14" s="110">
        <v>15150000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56720000</v>
      </c>
      <c r="C17" s="111">
        <f>SUM(C9:C16)</f>
        <v>0</v>
      </c>
      <c r="D17" s="111"/>
      <c r="E17" s="111">
        <f t="shared" si="0"/>
        <v>56720000</v>
      </c>
      <c r="F17" s="112">
        <f t="shared" ref="F17:O17" si="7">SUM(F9:F16)</f>
        <v>56720000</v>
      </c>
      <c r="G17" s="113">
        <f t="shared" si="7"/>
        <v>22550000</v>
      </c>
      <c r="H17" s="112">
        <f t="shared" si="7"/>
        <v>2536000</v>
      </c>
      <c r="I17" s="113">
        <f t="shared" si="7"/>
        <v>2650500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2536000</v>
      </c>
      <c r="Q17" s="113">
        <f t="shared" si="2"/>
        <v>2650500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4.6345029239766085</v>
      </c>
      <c r="U17" s="60">
        <f>IF((SUM($E9:$E14))=0,0,(Q17/(SUM($E9:$E14))*100))</f>
        <v>4.84375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433487000</v>
      </c>
      <c r="C19" s="108"/>
      <c r="D19" s="108"/>
      <c r="E19" s="108">
        <f t="shared" ref="E19:E26" si="8">$B19      +$C19      +$D19</f>
        <v>433487000</v>
      </c>
      <c r="F19" s="109">
        <v>433487000</v>
      </c>
      <c r="G19" s="110">
        <v>228055000</v>
      </c>
      <c r="H19" s="109">
        <v>80182000</v>
      </c>
      <c r="I19" s="110">
        <v>80985624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80182000</v>
      </c>
      <c r="Q19" s="110">
        <f t="shared" ref="Q19:Q26" si="10">$I19      +$K19      +$M19      +$O19</f>
        <v>80985624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18.496979148163611</v>
      </c>
      <c r="U19" s="56">
        <f t="shared" ref="U19:U25" si="14">IF(($E19      =0),0,(($Q19      /$E19      )*100))</f>
        <v>18.68236509976078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4765000</v>
      </c>
      <c r="C23" s="108"/>
      <c r="D23" s="108"/>
      <c r="E23" s="108">
        <f t="shared" si="8"/>
        <v>4765000</v>
      </c>
      <c r="F23" s="109">
        <v>4765000</v>
      </c>
      <c r="G23" s="110">
        <v>2383000</v>
      </c>
      <c r="H23" s="109">
        <v>549000</v>
      </c>
      <c r="I23" s="110"/>
      <c r="J23" s="109"/>
      <c r="K23" s="110"/>
      <c r="L23" s="109"/>
      <c r="M23" s="110"/>
      <c r="N23" s="109"/>
      <c r="O23" s="110"/>
      <c r="P23" s="109">
        <f t="shared" si="9"/>
        <v>549000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11.521511017838405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438252000</v>
      </c>
      <c r="C26" s="111">
        <f>SUM(C19:C25)</f>
        <v>0</v>
      </c>
      <c r="D26" s="111"/>
      <c r="E26" s="111">
        <f t="shared" si="8"/>
        <v>438252000</v>
      </c>
      <c r="F26" s="112">
        <f t="shared" ref="F26:O26" si="15">SUM(F19:F25)</f>
        <v>438252000</v>
      </c>
      <c r="G26" s="113">
        <f t="shared" si="15"/>
        <v>230438000</v>
      </c>
      <c r="H26" s="112">
        <f t="shared" si="15"/>
        <v>80731000</v>
      </c>
      <c r="I26" s="113">
        <f t="shared" si="15"/>
        <v>80985624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80731000</v>
      </c>
      <c r="Q26" s="113">
        <f t="shared" si="10"/>
        <v>80985624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18.421136697607768</v>
      </c>
      <c r="U26" s="60">
        <f>IF(($E26-$E21-$E25)   =0,0,($Q26   /($E26-$E21-$E25)   )*100)</f>
        <v>18.479236603597929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189331000</v>
      </c>
      <c r="C30" s="108"/>
      <c r="D30" s="108"/>
      <c r="E30" s="108">
        <f>$B30      +$C30      +$D30</f>
        <v>189331000</v>
      </c>
      <c r="F30" s="109">
        <v>189331000</v>
      </c>
      <c r="G30" s="110">
        <v>61670000</v>
      </c>
      <c r="H30" s="109">
        <v>24431000</v>
      </c>
      <c r="I30" s="110">
        <v>35022506</v>
      </c>
      <c r="J30" s="109"/>
      <c r="K30" s="110"/>
      <c r="L30" s="109"/>
      <c r="M30" s="110"/>
      <c r="N30" s="109"/>
      <c r="O30" s="110"/>
      <c r="P30" s="109">
        <f>$H30      +$J30      +$L30      +$N30</f>
        <v>24431000</v>
      </c>
      <c r="Q30" s="110">
        <f>$I30      +$K30      +$M30      +$O30</f>
        <v>35022506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12.90385620949554</v>
      </c>
      <c r="U30" s="56">
        <f>IF(($E30      =0),0,(($Q30      /$E30      )*100))</f>
        <v>18.498030433473652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189331000</v>
      </c>
      <c r="C32" s="111">
        <f>SUM(C28:C31)</f>
        <v>0</v>
      </c>
      <c r="D32" s="111"/>
      <c r="E32" s="111">
        <f>$B32      +$C32      +$D32</f>
        <v>189331000</v>
      </c>
      <c r="F32" s="112">
        <f t="shared" ref="F32:O32" si="16">SUM(F28:F31)</f>
        <v>189331000</v>
      </c>
      <c r="G32" s="113">
        <f t="shared" si="16"/>
        <v>61670000</v>
      </c>
      <c r="H32" s="112">
        <f t="shared" si="16"/>
        <v>24431000</v>
      </c>
      <c r="I32" s="113">
        <f t="shared" si="16"/>
        <v>35022506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24431000</v>
      </c>
      <c r="Q32" s="113">
        <f>$I32      +$K32      +$M32      +$O32</f>
        <v>35022506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12.90385620949554</v>
      </c>
      <c r="U32" s="60">
        <f>IF($E32   =0,0,($Q32   /$E32   )*100)</f>
        <v>18.498030433473652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6531000</v>
      </c>
      <c r="C34" s="108"/>
      <c r="D34" s="108"/>
      <c r="E34" s="108">
        <f>$B34      +$C34      +$D34</f>
        <v>6531000</v>
      </c>
      <c r="F34" s="109">
        <v>6531000</v>
      </c>
      <c r="G34" s="110">
        <v>1633000</v>
      </c>
      <c r="H34" s="109">
        <v>1633000</v>
      </c>
      <c r="I34" s="110">
        <v>2620098</v>
      </c>
      <c r="J34" s="109"/>
      <c r="K34" s="110"/>
      <c r="L34" s="109"/>
      <c r="M34" s="110"/>
      <c r="N34" s="109"/>
      <c r="O34" s="110"/>
      <c r="P34" s="109">
        <f>$H34      +$J34      +$L34      +$N34</f>
        <v>1633000</v>
      </c>
      <c r="Q34" s="110">
        <f>$I34      +$K34      +$M34      +$O34</f>
        <v>2620098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25.003827897718573</v>
      </c>
      <c r="U34" s="56">
        <f>IF(($E34      =0),0,(($Q34      /$E34      )*100))</f>
        <v>40.117868626550298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6531000</v>
      </c>
      <c r="C35" s="111">
        <f>C34</f>
        <v>0</v>
      </c>
      <c r="D35" s="111"/>
      <c r="E35" s="111">
        <f>$B35      +$C35      +$D35</f>
        <v>6531000</v>
      </c>
      <c r="F35" s="112">
        <f t="shared" ref="F35:O35" si="17">F34</f>
        <v>6531000</v>
      </c>
      <c r="G35" s="113">
        <f t="shared" si="17"/>
        <v>1633000</v>
      </c>
      <c r="H35" s="112">
        <f t="shared" si="17"/>
        <v>1633000</v>
      </c>
      <c r="I35" s="113">
        <f t="shared" si="17"/>
        <v>2620098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1633000</v>
      </c>
      <c r="Q35" s="113">
        <f>$I35      +$K35      +$M35      +$O35</f>
        <v>2620098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25.003827897718573</v>
      </c>
      <c r="U35" s="60">
        <f>IF($E35   =0,0,($Q35   /$E35   )*100)</f>
        <v>40.117868626550298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11755000</v>
      </c>
      <c r="C37" s="108"/>
      <c r="D37" s="108"/>
      <c r="E37" s="108">
        <f t="shared" ref="E37:E42" si="18">$B37      +$C37      +$D37</f>
        <v>11755000</v>
      </c>
      <c r="F37" s="109">
        <v>11755000</v>
      </c>
      <c r="G37" s="110">
        <v>5290000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36258000</v>
      </c>
      <c r="C38" s="108"/>
      <c r="D38" s="108"/>
      <c r="E38" s="108">
        <f t="shared" si="18"/>
        <v>36258000</v>
      </c>
      <c r="F38" s="109">
        <v>32966000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1200000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51013000</v>
      </c>
      <c r="C42" s="111">
        <f>SUM(C37:C41)</f>
        <v>0</v>
      </c>
      <c r="D42" s="111"/>
      <c r="E42" s="111">
        <f t="shared" si="18"/>
        <v>51013000</v>
      </c>
      <c r="F42" s="112">
        <f t="shared" ref="F42:O42" si="25">SUM(F37:F41)</f>
        <v>47721000</v>
      </c>
      <c r="G42" s="113">
        <f t="shared" si="25"/>
        <v>6490000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155509000</v>
      </c>
      <c r="C45" s="108"/>
      <c r="D45" s="108"/>
      <c r="E45" s="108">
        <f t="shared" si="26"/>
        <v>155509000</v>
      </c>
      <c r="F45" s="109">
        <v>155509000</v>
      </c>
      <c r="G45" s="110">
        <v>100000000</v>
      </c>
      <c r="H45" s="109">
        <v>18417000</v>
      </c>
      <c r="I45" s="110">
        <v>40141578</v>
      </c>
      <c r="J45" s="109"/>
      <c r="K45" s="110"/>
      <c r="L45" s="109"/>
      <c r="M45" s="110"/>
      <c r="N45" s="109"/>
      <c r="O45" s="110"/>
      <c r="P45" s="109">
        <f t="shared" si="27"/>
        <v>18417000</v>
      </c>
      <c r="Q45" s="110">
        <f t="shared" si="28"/>
        <v>40141578</v>
      </c>
      <c r="R45" s="54">
        <f t="shared" si="29"/>
        <v>0</v>
      </c>
      <c r="S45" s="55">
        <f t="shared" si="30"/>
        <v>0</v>
      </c>
      <c r="T45" s="54">
        <f t="shared" si="31"/>
        <v>11.84304445401874</v>
      </c>
      <c r="U45" s="56">
        <f t="shared" si="32"/>
        <v>25.813025612665502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65000000</v>
      </c>
      <c r="C53" s="108"/>
      <c r="D53" s="108"/>
      <c r="E53" s="108">
        <f t="shared" si="26"/>
        <v>65000000</v>
      </c>
      <c r="F53" s="109">
        <v>65000000</v>
      </c>
      <c r="G53" s="110">
        <v>20000000</v>
      </c>
      <c r="H53" s="109">
        <v>7987000</v>
      </c>
      <c r="I53" s="110">
        <v>7728981</v>
      </c>
      <c r="J53" s="109"/>
      <c r="K53" s="110"/>
      <c r="L53" s="109"/>
      <c r="M53" s="110"/>
      <c r="N53" s="109"/>
      <c r="O53" s="110"/>
      <c r="P53" s="109">
        <f t="shared" si="27"/>
        <v>7987000</v>
      </c>
      <c r="Q53" s="110">
        <f t="shared" si="28"/>
        <v>7728981</v>
      </c>
      <c r="R53" s="54">
        <f t="shared" si="29"/>
        <v>0</v>
      </c>
      <c r="S53" s="55">
        <f t="shared" si="30"/>
        <v>0</v>
      </c>
      <c r="T53" s="54">
        <f t="shared" si="31"/>
        <v>12.287692307692307</v>
      </c>
      <c r="U53" s="56">
        <f t="shared" si="32"/>
        <v>11.890739999999999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220509000</v>
      </c>
      <c r="C55" s="111">
        <f>SUM(C44:C54)</f>
        <v>0</v>
      </c>
      <c r="D55" s="111"/>
      <c r="E55" s="111">
        <f t="shared" si="26"/>
        <v>220509000</v>
      </c>
      <c r="F55" s="112">
        <f t="shared" ref="F55:O55" si="33">SUM(F44:F54)</f>
        <v>220509000</v>
      </c>
      <c r="G55" s="113">
        <f t="shared" si="33"/>
        <v>120000000</v>
      </c>
      <c r="H55" s="112">
        <f t="shared" si="33"/>
        <v>26404000</v>
      </c>
      <c r="I55" s="113">
        <f t="shared" si="33"/>
        <v>47870559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26404000</v>
      </c>
      <c r="Q55" s="113">
        <f t="shared" si="28"/>
        <v>47870559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11.974114435238471</v>
      </c>
      <c r="U55" s="60">
        <f>IF((+$E45+$E47+$E49+$E50+$E53) =0,0,(Q55   /(+$E45+$E47+$E49+$E50+$E53) )*100)</f>
        <v>21.70911799518387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962356000</v>
      </c>
      <c r="C69" s="120">
        <f>SUM(C9:C16,C19:C25,C28:C31,C34,C37:C41,C44:C54,C57:C60,C63:C67)</f>
        <v>0</v>
      </c>
      <c r="D69" s="120"/>
      <c r="E69" s="120">
        <f t="shared" si="35"/>
        <v>962356000</v>
      </c>
      <c r="F69" s="121">
        <f t="shared" ref="F69:O69" si="43">SUM(F9:F16,F19:F25,F28:F31,F34,F37:F41,F44:F54,F57:F60,F63:F67)</f>
        <v>959064000</v>
      </c>
      <c r="G69" s="122">
        <f t="shared" si="43"/>
        <v>442781000</v>
      </c>
      <c r="H69" s="121">
        <f t="shared" si="43"/>
        <v>135735000</v>
      </c>
      <c r="I69" s="122">
        <f t="shared" si="43"/>
        <v>169149287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135735000</v>
      </c>
      <c r="Q69" s="122">
        <f t="shared" si="37"/>
        <v>169149287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14.68837720674647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18.304258531021603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962356000</v>
      </c>
      <c r="C75" s="120">
        <f>SUM(C9:C16,C19:C25,C28:C31,C34,C37:C41,C44:C54,C57:C60,C63:C67,C71:C72)</f>
        <v>0</v>
      </c>
      <c r="D75" s="120"/>
      <c r="E75" s="120">
        <f>$B75      +$C75      +$D75</f>
        <v>962356000</v>
      </c>
      <c r="F75" s="121">
        <f t="shared" ref="F75:O75" si="46">SUM(F9:F16,F19:F25,F28:F31,F34,F37:F41,F44:F54,F57:F60,F63:F67,F71:F72)</f>
        <v>959064000</v>
      </c>
      <c r="G75" s="122">
        <f t="shared" si="46"/>
        <v>442781000</v>
      </c>
      <c r="H75" s="121">
        <f t="shared" si="46"/>
        <v>135735000</v>
      </c>
      <c r="I75" s="122">
        <f t="shared" si="46"/>
        <v>169149287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135735000</v>
      </c>
      <c r="Q75" s="122">
        <f>$I75      +$K75      +$M75      +$O75</f>
        <v>169149287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14.68837720674647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18.304258531021603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lMg9BOa64r+WWQ6Tsc8CWBZjWDZdf13n8BadXlYfHAwvrwhDZ3qIRZY3HRaxyHs0r9SRcCH0UtkUs17dPgX7g==" saltValue="zkDm1WoGzNA3fThdY/x+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3500000</v>
      </c>
      <c r="C10" s="108"/>
      <c r="D10" s="108"/>
      <c r="E10" s="108">
        <f t="shared" ref="E10:E17" si="0">$B10      +$C10      +$D10</f>
        <v>3500000</v>
      </c>
      <c r="F10" s="109">
        <v>3500000</v>
      </c>
      <c r="G10" s="110">
        <v>3500000</v>
      </c>
      <c r="H10" s="109">
        <v>93000</v>
      </c>
      <c r="I10" s="110">
        <v>230000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93000</v>
      </c>
      <c r="Q10" s="110">
        <f t="shared" ref="Q10:Q17" si="2">$I10      +$K10      +$M10      +$O10</f>
        <v>230000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2.657142857142857</v>
      </c>
      <c r="U10" s="56">
        <f t="shared" ref="U10:U16" si="6">IF(($E10      =0),0,(($Q10      /$E10      )*100))</f>
        <v>6.5714285714285712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22774000</v>
      </c>
      <c r="C11" s="108"/>
      <c r="D11" s="108"/>
      <c r="E11" s="108">
        <f t="shared" si="0"/>
        <v>22774000</v>
      </c>
      <c r="F11" s="109">
        <v>22774000</v>
      </c>
      <c r="G11" s="110">
        <v>12000000</v>
      </c>
      <c r="H11" s="109">
        <v>4734000</v>
      </c>
      <c r="I11" s="110">
        <v>12000000</v>
      </c>
      <c r="J11" s="109"/>
      <c r="K11" s="110"/>
      <c r="L11" s="109"/>
      <c r="M11" s="110"/>
      <c r="N11" s="109"/>
      <c r="O11" s="110"/>
      <c r="P11" s="109">
        <f t="shared" si="1"/>
        <v>4734000</v>
      </c>
      <c r="Q11" s="110">
        <f t="shared" si="2"/>
        <v>12000000</v>
      </c>
      <c r="R11" s="54">
        <f t="shared" si="3"/>
        <v>0</v>
      </c>
      <c r="S11" s="55">
        <f t="shared" si="4"/>
        <v>0</v>
      </c>
      <c r="T11" s="54">
        <f t="shared" si="5"/>
        <v>20.786862211293581</v>
      </c>
      <c r="U11" s="56">
        <f t="shared" si="6"/>
        <v>52.691665934837971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26274000</v>
      </c>
      <c r="C17" s="111">
        <f>SUM(C9:C16)</f>
        <v>0</v>
      </c>
      <c r="D17" s="111"/>
      <c r="E17" s="111">
        <f t="shared" si="0"/>
        <v>26274000</v>
      </c>
      <c r="F17" s="112">
        <f t="shared" ref="F17:O17" si="7">SUM(F9:F16)</f>
        <v>26274000</v>
      </c>
      <c r="G17" s="113">
        <f t="shared" si="7"/>
        <v>15500000</v>
      </c>
      <c r="H17" s="112">
        <f t="shared" si="7"/>
        <v>4827000</v>
      </c>
      <c r="I17" s="113">
        <f t="shared" si="7"/>
        <v>12230000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4827000</v>
      </c>
      <c r="Q17" s="113">
        <f t="shared" si="2"/>
        <v>12230000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18.371774377711805</v>
      </c>
      <c r="U17" s="60">
        <f>IF((SUM($E9:$E14))=0,0,(Q17/(SUM($E9:$E14))*100))</f>
        <v>46.547918093933163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2939000</v>
      </c>
      <c r="C34" s="108"/>
      <c r="D34" s="108"/>
      <c r="E34" s="108">
        <f>$B34      +$C34      +$D34</f>
        <v>2939000</v>
      </c>
      <c r="F34" s="109">
        <v>2939000</v>
      </c>
      <c r="G34" s="110">
        <v>735000</v>
      </c>
      <c r="H34" s="109">
        <v>735000</v>
      </c>
      <c r="I34" s="110">
        <v>4760434</v>
      </c>
      <c r="J34" s="109"/>
      <c r="K34" s="110"/>
      <c r="L34" s="109"/>
      <c r="M34" s="110"/>
      <c r="N34" s="109"/>
      <c r="O34" s="110"/>
      <c r="P34" s="109">
        <f>$H34      +$J34      +$L34      +$N34</f>
        <v>735000</v>
      </c>
      <c r="Q34" s="110">
        <f>$I34      +$K34      +$M34      +$O34</f>
        <v>4760434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25.008506294658044</v>
      </c>
      <c r="U34" s="56">
        <f>IF(($E34      =0),0,(($Q34      /$E34      )*100))</f>
        <v>161.97461721674037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2939000</v>
      </c>
      <c r="C35" s="111">
        <f>C34</f>
        <v>0</v>
      </c>
      <c r="D35" s="111"/>
      <c r="E35" s="111">
        <f>$B35      +$C35      +$D35</f>
        <v>2939000</v>
      </c>
      <c r="F35" s="112">
        <f t="shared" ref="F35:O35" si="17">F34</f>
        <v>2939000</v>
      </c>
      <c r="G35" s="113">
        <f t="shared" si="17"/>
        <v>735000</v>
      </c>
      <c r="H35" s="112">
        <f t="shared" si="17"/>
        <v>735000</v>
      </c>
      <c r="I35" s="113">
        <f t="shared" si="17"/>
        <v>4760434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735000</v>
      </c>
      <c r="Q35" s="113">
        <f>$I35      +$K35      +$M35      +$O35</f>
        <v>4760434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25.008506294658044</v>
      </c>
      <c r="U35" s="60">
        <f>IF($E35   =0,0,($Q35   /$E35   )*100)</f>
        <v>161.97461721674037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40000000</v>
      </c>
      <c r="C37" s="108"/>
      <c r="D37" s="108"/>
      <c r="E37" s="108">
        <f t="shared" ref="E37:E42" si="18">$B37      +$C37      +$D37</f>
        <v>40000000</v>
      </c>
      <c r="F37" s="109">
        <v>40000000</v>
      </c>
      <c r="G37" s="110">
        <v>18000000</v>
      </c>
      <c r="H37" s="109">
        <v>14268000</v>
      </c>
      <c r="I37" s="110">
        <v>14268503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14268000</v>
      </c>
      <c r="Q37" s="110">
        <f t="shared" ref="Q37:Q42" si="20">$I37      +$K37      +$M37      +$O37</f>
        <v>14268503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35.67</v>
      </c>
      <c r="U37" s="56">
        <f t="shared" ref="U37:U41" si="24">IF(($E37      =0),0,(($Q37      /$E37      )*100))</f>
        <v>35.671257499999996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121000</v>
      </c>
      <c r="C38" s="108"/>
      <c r="D38" s="108"/>
      <c r="E38" s="108">
        <f t="shared" si="18"/>
        <v>121000</v>
      </c>
      <c r="F38" s="109">
        <v>110000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40121000</v>
      </c>
      <c r="C42" s="111">
        <f>SUM(C37:C41)</f>
        <v>0</v>
      </c>
      <c r="D42" s="111"/>
      <c r="E42" s="111">
        <f t="shared" si="18"/>
        <v>40121000</v>
      </c>
      <c r="F42" s="112">
        <f t="shared" ref="F42:O42" si="25">SUM(F37:F41)</f>
        <v>40110000</v>
      </c>
      <c r="G42" s="113">
        <f t="shared" si="25"/>
        <v>18000000</v>
      </c>
      <c r="H42" s="112">
        <f t="shared" si="25"/>
        <v>14268000</v>
      </c>
      <c r="I42" s="113">
        <f t="shared" si="25"/>
        <v>14268503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14268000</v>
      </c>
      <c r="Q42" s="113">
        <f t="shared" si="20"/>
        <v>14268503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35.67</v>
      </c>
      <c r="U42" s="60">
        <f>IF((+$E37+$E40) =0,0,(Q42   /(+$E37+$E40) )*100)</f>
        <v>35.671257499999996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5000000</v>
      </c>
      <c r="C46" s="108"/>
      <c r="D46" s="108"/>
      <c r="E46" s="108">
        <f t="shared" si="26"/>
        <v>5000000</v>
      </c>
      <c r="F46" s="109">
        <v>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</v>
      </c>
      <c r="C55" s="111">
        <f>SUM(C44:C54)</f>
        <v>0</v>
      </c>
      <c r="D55" s="111"/>
      <c r="E55" s="111">
        <f t="shared" si="26"/>
        <v>5000000</v>
      </c>
      <c r="F55" s="112">
        <f t="shared" ref="F55:O55" si="33">SUM(F44:F54)</f>
        <v>5000000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74334000</v>
      </c>
      <c r="C69" s="120">
        <f>SUM(C9:C16,C19:C25,C28:C31,C34,C37:C41,C44:C54,C57:C60,C63:C67)</f>
        <v>0</v>
      </c>
      <c r="D69" s="120"/>
      <c r="E69" s="120">
        <f t="shared" si="35"/>
        <v>74334000</v>
      </c>
      <c r="F69" s="121">
        <f t="shared" ref="F69:O69" si="43">SUM(F9:F16,F19:F25,F28:F31,F34,F37:F41,F44:F54,F57:F60,F63:F67)</f>
        <v>74323000</v>
      </c>
      <c r="G69" s="122">
        <f t="shared" si="43"/>
        <v>34235000</v>
      </c>
      <c r="H69" s="121">
        <f t="shared" si="43"/>
        <v>19830000</v>
      </c>
      <c r="I69" s="122">
        <f t="shared" si="43"/>
        <v>31258937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19830000</v>
      </c>
      <c r="Q69" s="122">
        <f t="shared" si="37"/>
        <v>31258937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28.650687009665816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45.163389825610793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70975000</v>
      </c>
      <c r="C71" s="108"/>
      <c r="D71" s="108"/>
      <c r="E71" s="108">
        <f>$B71      +$C71      +$D71</f>
        <v>70975000</v>
      </c>
      <c r="F71" s="109">
        <v>70975000</v>
      </c>
      <c r="G71" s="110">
        <v>48146000</v>
      </c>
      <c r="H71" s="109">
        <v>24315000</v>
      </c>
      <c r="I71" s="110">
        <v>9066542</v>
      </c>
      <c r="J71" s="109"/>
      <c r="K71" s="110"/>
      <c r="L71" s="109"/>
      <c r="M71" s="110"/>
      <c r="N71" s="109"/>
      <c r="O71" s="110"/>
      <c r="P71" s="109">
        <f>$H71      +$J71      +$L71      +$N71</f>
        <v>24315000</v>
      </c>
      <c r="Q71" s="110">
        <f>$I71      +$K71      +$M71      +$O71</f>
        <v>9066542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34.258541740049317</v>
      </c>
      <c r="U71" s="56">
        <f>IF(($E71      =0),0,(($Q71      /$E71      )*100))</f>
        <v>12.774275449101797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70975000</v>
      </c>
      <c r="C73" s="117">
        <f>SUM(C71:C72)</f>
        <v>0</v>
      </c>
      <c r="D73" s="117"/>
      <c r="E73" s="117">
        <f>$B73      +$C73      +$D73</f>
        <v>70975000</v>
      </c>
      <c r="F73" s="118">
        <f t="shared" ref="F73:O73" si="44">SUM(F71:F72)</f>
        <v>70975000</v>
      </c>
      <c r="G73" s="119">
        <f t="shared" si="44"/>
        <v>48146000</v>
      </c>
      <c r="H73" s="118">
        <f t="shared" si="44"/>
        <v>24315000</v>
      </c>
      <c r="I73" s="119">
        <f t="shared" si="44"/>
        <v>9066542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24315000</v>
      </c>
      <c r="Q73" s="119">
        <f>$I73      +$K73      +$M73      +$O73</f>
        <v>9066542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34.258541740049317</v>
      </c>
      <c r="U73" s="65">
        <f>IF($E71   =0,0,($Q71   /$E71 )*100)</f>
        <v>12.774275449101797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70975000</v>
      </c>
      <c r="C74" s="120">
        <f>SUM(C71:C72)</f>
        <v>0</v>
      </c>
      <c r="D74" s="120"/>
      <c r="E74" s="120">
        <f>$B74      +$C74      +$D74</f>
        <v>70975000</v>
      </c>
      <c r="F74" s="121">
        <f t="shared" ref="F74:O74" si="45">SUM(F71:F72)</f>
        <v>70975000</v>
      </c>
      <c r="G74" s="122">
        <f t="shared" si="45"/>
        <v>48146000</v>
      </c>
      <c r="H74" s="121">
        <f t="shared" si="45"/>
        <v>24315000</v>
      </c>
      <c r="I74" s="122">
        <f t="shared" si="45"/>
        <v>9066542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24315000</v>
      </c>
      <c r="Q74" s="122">
        <f>$I74      +$K74      +$M74      +$O74</f>
        <v>9066542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34.258541740049317</v>
      </c>
      <c r="U74" s="71">
        <f>IF($E71   =0,0,($Q71   /$E71 )*100)</f>
        <v>12.774275449101797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145309000</v>
      </c>
      <c r="C75" s="120">
        <f>SUM(C9:C16,C19:C25,C28:C31,C34,C37:C41,C44:C54,C57:C60,C63:C67,C71:C72)</f>
        <v>0</v>
      </c>
      <c r="D75" s="120"/>
      <c r="E75" s="120">
        <f>$B75      +$C75      +$D75</f>
        <v>145309000</v>
      </c>
      <c r="F75" s="121">
        <f t="shared" ref="F75:O75" si="46">SUM(F9:F16,F19:F25,F28:F31,F34,F37:F41,F44:F54,F57:F60,F63:F67,F71:F72)</f>
        <v>145298000</v>
      </c>
      <c r="G75" s="122">
        <f t="shared" si="46"/>
        <v>82381000</v>
      </c>
      <c r="H75" s="121">
        <f t="shared" si="46"/>
        <v>44145000</v>
      </c>
      <c r="I75" s="122">
        <f t="shared" si="46"/>
        <v>40325479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44145000</v>
      </c>
      <c r="Q75" s="122">
        <f>$I75      +$K75      +$M75      +$O75</f>
        <v>40325479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31.489856478443233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28.765285901789028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141</v>
      </c>
    </row>
    <row r="118" spans="1:23" x14ac:dyDescent="0.25">
      <c r="A118" s="35" t="s">
        <v>142</v>
      </c>
    </row>
    <row r="119" spans="1:23" ht="13" x14ac:dyDescent="0.3">
      <c r="A119" s="35" t="s">
        <v>143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1hMKQnGZUH/mlnPa3xj8euHf0tMZlwxOPuGN/xUyIEerpycH04wjJWJpaqMHzb0C581NOE7QBy5MmwrsZV8sww==" saltValue="ksFCbCWTMbq0EXn1FTZ0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29662E-440B-44E8-B4CC-C80E9B61589A}"/>
</file>

<file path=customXml/itemProps2.xml><?xml version="1.0" encoding="utf-8"?>
<ds:datastoreItem xmlns:ds="http://schemas.openxmlformats.org/officeDocument/2006/customXml" ds:itemID="{DB1522CC-1A97-4310-A223-84DD2C0AABB7}"/>
</file>

<file path=customXml/itemProps3.xml><?xml version="1.0" encoding="utf-8"?>
<ds:datastoreItem xmlns:ds="http://schemas.openxmlformats.org/officeDocument/2006/customXml" ds:itemID="{4125A298-CDEA-4EFE-A9A8-1BCC7E2BD0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2025-11-12T10:14:54Z</dcterms:created>
  <dcterms:modified xsi:type="dcterms:W3CDTF">2025-11-12T10:17:58Z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